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20835" windowHeight="94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Q49" i="1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H29"/>
  <c r="G29"/>
  <c r="J29" s="1"/>
  <c r="N27"/>
  <c r="O27" s="1"/>
  <c r="N19"/>
  <c r="O19" s="1"/>
  <c r="N11"/>
  <c r="O11" s="1"/>
  <c r="N5"/>
  <c r="O5" s="1"/>
  <c r="L50"/>
  <c r="J49"/>
  <c r="N49" s="1"/>
  <c r="O49" s="1"/>
  <c r="L48"/>
  <c r="L46"/>
  <c r="J45"/>
  <c r="N45" s="1"/>
  <c r="O45" s="1"/>
  <c r="L44"/>
  <c r="J42"/>
  <c r="N42" s="1"/>
  <c r="O42" s="1"/>
  <c r="J40"/>
  <c r="N40" s="1"/>
  <c r="O40" s="1"/>
  <c r="J38"/>
  <c r="N38" s="1"/>
  <c r="O38" s="1"/>
  <c r="J36"/>
  <c r="N36" s="1"/>
  <c r="O36" s="1"/>
  <c r="J34"/>
  <c r="N34" s="1"/>
  <c r="O34" s="1"/>
  <c r="J32"/>
  <c r="N32" s="1"/>
  <c r="O32" s="1"/>
  <c r="J30"/>
  <c r="N30" s="1"/>
  <c r="O30" s="1"/>
  <c r="L29"/>
  <c r="L27"/>
  <c r="J27"/>
  <c r="L25"/>
  <c r="J25"/>
  <c r="N25" s="1"/>
  <c r="O25" s="1"/>
  <c r="L23"/>
  <c r="J23"/>
  <c r="N23" s="1"/>
  <c r="O23" s="1"/>
  <c r="L21"/>
  <c r="J21"/>
  <c r="N21" s="1"/>
  <c r="O21" s="1"/>
  <c r="L19"/>
  <c r="J19"/>
  <c r="L17"/>
  <c r="J17"/>
  <c r="N17" s="1"/>
  <c r="O17" s="1"/>
  <c r="L15"/>
  <c r="J15"/>
  <c r="N15" s="1"/>
  <c r="O15" s="1"/>
  <c r="L13"/>
  <c r="J13"/>
  <c r="N13" s="1"/>
  <c r="O13" s="1"/>
  <c r="L11"/>
  <c r="J11"/>
  <c r="L9"/>
  <c r="J9"/>
  <c r="N9" s="1"/>
  <c r="O9" s="1"/>
  <c r="L7"/>
  <c r="J7"/>
  <c r="N7" s="1"/>
  <c r="O7" s="1"/>
  <c r="H50"/>
  <c r="G50"/>
  <c r="J50" s="1"/>
  <c r="N50" s="1"/>
  <c r="O50" s="1"/>
  <c r="H49"/>
  <c r="L49" s="1"/>
  <c r="G49"/>
  <c r="H48"/>
  <c r="J48" s="1"/>
  <c r="N48" s="1"/>
  <c r="O48" s="1"/>
  <c r="G48"/>
  <c r="H47"/>
  <c r="J47" s="1"/>
  <c r="N47" s="1"/>
  <c r="O47" s="1"/>
  <c r="G47"/>
  <c r="L47" s="1"/>
  <c r="H46"/>
  <c r="G46"/>
  <c r="J46" s="1"/>
  <c r="N46" s="1"/>
  <c r="O46" s="1"/>
  <c r="H45"/>
  <c r="L45" s="1"/>
  <c r="G45"/>
  <c r="H44"/>
  <c r="G44"/>
  <c r="J44" s="1"/>
  <c r="N44" s="1"/>
  <c r="O44" s="1"/>
  <c r="H43"/>
  <c r="L43" s="1"/>
  <c r="G43"/>
  <c r="J43" s="1"/>
  <c r="N43" s="1"/>
  <c r="O43" s="1"/>
  <c r="H42"/>
  <c r="L42" s="1"/>
  <c r="G42"/>
  <c r="H41"/>
  <c r="L41" s="1"/>
  <c r="G41"/>
  <c r="J41" s="1"/>
  <c r="H40"/>
  <c r="L40" s="1"/>
  <c r="G40"/>
  <c r="H39"/>
  <c r="L39" s="1"/>
  <c r="G39"/>
  <c r="J39" s="1"/>
  <c r="N39" s="1"/>
  <c r="O39" s="1"/>
  <c r="H38"/>
  <c r="L38" s="1"/>
  <c r="G38"/>
  <c r="H37"/>
  <c r="L37" s="1"/>
  <c r="G37"/>
  <c r="J37" s="1"/>
  <c r="N37" s="1"/>
  <c r="O37" s="1"/>
  <c r="H36"/>
  <c r="G36"/>
  <c r="L36" s="1"/>
  <c r="H35"/>
  <c r="L35" s="1"/>
  <c r="G35"/>
  <c r="J35" s="1"/>
  <c r="N35" s="1"/>
  <c r="O35" s="1"/>
  <c r="H34"/>
  <c r="G34"/>
  <c r="L34" s="1"/>
  <c r="H33"/>
  <c r="J33" s="1"/>
  <c r="N33" s="1"/>
  <c r="O33" s="1"/>
  <c r="G33"/>
  <c r="L33" s="1"/>
  <c r="H32"/>
  <c r="L32" s="1"/>
  <c r="G32"/>
  <c r="H31"/>
  <c r="L31" s="1"/>
  <c r="G31"/>
  <c r="J31" s="1"/>
  <c r="N31" s="1"/>
  <c r="O31" s="1"/>
  <c r="H30"/>
  <c r="L30" s="1"/>
  <c r="G30"/>
  <c r="H28"/>
  <c r="L28" s="1"/>
  <c r="G28"/>
  <c r="J28" s="1"/>
  <c r="H27"/>
  <c r="G27"/>
  <c r="H26"/>
  <c r="J26" s="1"/>
  <c r="N26" s="1"/>
  <c r="O26" s="1"/>
  <c r="G26"/>
  <c r="L26" s="1"/>
  <c r="H25"/>
  <c r="G25"/>
  <c r="H24"/>
  <c r="L24" s="1"/>
  <c r="G24"/>
  <c r="J24" s="1"/>
  <c r="N24" s="1"/>
  <c r="O24" s="1"/>
  <c r="H23"/>
  <c r="G23"/>
  <c r="H22"/>
  <c r="L22" s="1"/>
  <c r="G22"/>
  <c r="J22" s="1"/>
  <c r="N22" s="1"/>
  <c r="O22" s="1"/>
  <c r="H21"/>
  <c r="G21"/>
  <c r="H20"/>
  <c r="L20" s="1"/>
  <c r="G20"/>
  <c r="J20" s="1"/>
  <c r="H19"/>
  <c r="G19"/>
  <c r="H18"/>
  <c r="L18" s="1"/>
  <c r="G18"/>
  <c r="J18" s="1"/>
  <c r="N18" s="1"/>
  <c r="O18" s="1"/>
  <c r="H17"/>
  <c r="G17"/>
  <c r="H16"/>
  <c r="L16" s="1"/>
  <c r="G16"/>
  <c r="J16" s="1"/>
  <c r="N16" s="1"/>
  <c r="O16" s="1"/>
  <c r="H15"/>
  <c r="G15"/>
  <c r="H14"/>
  <c r="J14" s="1"/>
  <c r="N14" s="1"/>
  <c r="O14" s="1"/>
  <c r="G14"/>
  <c r="L14" s="1"/>
  <c r="H13"/>
  <c r="G13"/>
  <c r="H12"/>
  <c r="L12" s="1"/>
  <c r="G12"/>
  <c r="J12" s="1"/>
  <c r="H11"/>
  <c r="G11"/>
  <c r="H10"/>
  <c r="L10" s="1"/>
  <c r="G10"/>
  <c r="J10" s="1"/>
  <c r="N10" s="1"/>
  <c r="O10" s="1"/>
  <c r="H9"/>
  <c r="G9"/>
  <c r="H8"/>
  <c r="L8" s="1"/>
  <c r="G8"/>
  <c r="J8" s="1"/>
  <c r="H7"/>
  <c r="G7"/>
  <c r="H6"/>
  <c r="G6"/>
  <c r="J6" s="1"/>
  <c r="N6" s="1"/>
  <c r="O6" s="1"/>
  <c r="H5"/>
  <c r="G5"/>
  <c r="N8" l="1"/>
  <c r="O8" s="1"/>
  <c r="N12"/>
  <c r="O12" s="1"/>
  <c r="N20"/>
  <c r="O20" s="1"/>
  <c r="N28"/>
  <c r="O28" s="1"/>
  <c r="N41"/>
  <c r="O41" s="1"/>
  <c r="N29"/>
  <c r="O29" s="1"/>
</calcChain>
</file>

<file path=xl/sharedStrings.xml><?xml version="1.0" encoding="utf-8"?>
<sst xmlns="http://schemas.openxmlformats.org/spreadsheetml/2006/main" count="219" uniqueCount="120">
  <si>
    <t>Year</t>
  </si>
  <si>
    <t>Location</t>
  </si>
  <si>
    <t>Matchup</t>
  </si>
  <si>
    <t>Score</t>
  </si>
  <si>
    <t>ATS</t>
  </si>
  <si>
    <t>Over/Under</t>
  </si>
  <si>
    <t>Bowl</t>
  </si>
  <si>
    <t>NFC</t>
  </si>
  <si>
    <t>AFC</t>
  </si>
  <si>
    <t>Winner</t>
  </si>
  <si>
    <t>Loser</t>
  </si>
  <si>
    <t>XLVII</t>
  </si>
  <si>
    <t>New Orleans, LA</t>
  </si>
  <si>
    <t>-</t>
  </si>
  <si>
    <t>XLVI</t>
  </si>
  <si>
    <t>Indianapolis, IN</t>
  </si>
  <si>
    <t>XLV</t>
  </si>
  <si>
    <t>Arlington, TX</t>
  </si>
  <si>
    <t>XLIV</t>
  </si>
  <si>
    <t>Miami, FL</t>
  </si>
  <si>
    <t>XLIII</t>
  </si>
  <si>
    <t>Tampa, FL</t>
  </si>
  <si>
    <t>XLII</t>
  </si>
  <si>
    <t>Glendale, AZ</t>
  </si>
  <si>
    <t>XLI</t>
  </si>
  <si>
    <t>XL</t>
  </si>
  <si>
    <t>Detroit, MI</t>
  </si>
  <si>
    <t>XXIX</t>
  </si>
  <si>
    <t>Jacksonville, FL</t>
  </si>
  <si>
    <t>XXXVIII</t>
  </si>
  <si>
    <t>Houston, TX</t>
  </si>
  <si>
    <t>XXXVII</t>
  </si>
  <si>
    <t>San Diego, CA</t>
  </si>
  <si>
    <t>XXXVI</t>
  </si>
  <si>
    <t>XXXV</t>
  </si>
  <si>
    <t>XXXIV</t>
  </si>
  <si>
    <t>Atlanta, GA</t>
  </si>
  <si>
    <t>XXXIII</t>
  </si>
  <si>
    <t>XXXII</t>
  </si>
  <si>
    <t>XXXI</t>
  </si>
  <si>
    <t>XXX</t>
  </si>
  <si>
    <t>Tempe, AZ</t>
  </si>
  <si>
    <t>XXVIII</t>
  </si>
  <si>
    <t>XXVII</t>
  </si>
  <si>
    <t>Pasadena, CA</t>
  </si>
  <si>
    <t>XXVI</t>
  </si>
  <si>
    <t>Minneapolis, MN</t>
  </si>
  <si>
    <t>XXV</t>
  </si>
  <si>
    <t>XXIV</t>
  </si>
  <si>
    <t>XXIII</t>
  </si>
  <si>
    <t>XXII</t>
  </si>
  <si>
    <t>XXI</t>
  </si>
  <si>
    <t>XX</t>
  </si>
  <si>
    <t>XIX</t>
  </si>
  <si>
    <t>Stanford, CA</t>
  </si>
  <si>
    <t>XVIII</t>
  </si>
  <si>
    <t>XVII</t>
  </si>
  <si>
    <t>XVI</t>
  </si>
  <si>
    <t>Pontiac, MI</t>
  </si>
  <si>
    <t>XV</t>
  </si>
  <si>
    <t>XIV</t>
  </si>
  <si>
    <t>XIII</t>
  </si>
  <si>
    <t>XII</t>
  </si>
  <si>
    <t>XI</t>
  </si>
  <si>
    <t>X</t>
  </si>
  <si>
    <t>IX</t>
  </si>
  <si>
    <t>VIII</t>
  </si>
  <si>
    <t>VII</t>
  </si>
  <si>
    <t>Los Angeles, CA</t>
  </si>
  <si>
    <t>VI</t>
  </si>
  <si>
    <t>V</t>
  </si>
  <si>
    <t>IV</t>
  </si>
  <si>
    <t>III</t>
  </si>
  <si>
    <t>II</t>
  </si>
  <si>
    <t>I</t>
  </si>
  <si>
    <t>Favorite</t>
  </si>
  <si>
    <t>Underdog</t>
  </si>
  <si>
    <t>Spread</t>
  </si>
  <si>
    <t>San Francisco</t>
  </si>
  <si>
    <t>Arizona</t>
  </si>
  <si>
    <t>N.Y. Giants</t>
  </si>
  <si>
    <t>Chicago</t>
  </si>
  <si>
    <t>Seattle</t>
  </si>
  <si>
    <t>Philadelphia</t>
  </si>
  <si>
    <t>Carolina</t>
  </si>
  <si>
    <t>Oakland</t>
  </si>
  <si>
    <t>St. Louis</t>
  </si>
  <si>
    <t>Atlanta</t>
  </si>
  <si>
    <t>Green Bay</t>
  </si>
  <si>
    <t>Pittsburgh</t>
  </si>
  <si>
    <t>Dallas</t>
  </si>
  <si>
    <t>Washington</t>
  </si>
  <si>
    <t>L.A. Rams</t>
  </si>
  <si>
    <t xml:space="preserve">Dallas </t>
  </si>
  <si>
    <t xml:space="preserve">Minnesota </t>
  </si>
  <si>
    <t>Baltimore</t>
  </si>
  <si>
    <t>Line</t>
  </si>
  <si>
    <t>New England</t>
  </si>
  <si>
    <t>Indianapolis</t>
  </si>
  <si>
    <t>Tennessee</t>
  </si>
  <si>
    <t>Denver</t>
  </si>
  <si>
    <t>San Diego</t>
  </si>
  <si>
    <t>Buffalo</t>
  </si>
  <si>
    <t>Cincinnati</t>
  </si>
  <si>
    <t>Miami</t>
  </si>
  <si>
    <t xml:space="preserve">Miami </t>
  </si>
  <si>
    <t>Kansas City</t>
  </si>
  <si>
    <t>N.Y. Jets</t>
  </si>
  <si>
    <t xml:space="preserve">Kansas City </t>
  </si>
  <si>
    <t>L.A. Raiders</t>
  </si>
  <si>
    <t>Tampa Bay</t>
  </si>
  <si>
    <t xml:space="preserve">N.Y. Giants </t>
  </si>
  <si>
    <t>N/A</t>
  </si>
  <si>
    <t>O/U</t>
  </si>
  <si>
    <t xml:space="preserve">Pittsburgh </t>
  </si>
  <si>
    <t xml:space="preserve">Oakland </t>
  </si>
  <si>
    <t xml:space="preserve">Baltimore </t>
  </si>
  <si>
    <t xml:space="preserve">Green Bay </t>
  </si>
  <si>
    <t xml:space="preserve">New Orleans </t>
  </si>
  <si>
    <t xml:space="preserve">Super 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</si>
</sst>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_);_(* \(#,##0.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164" fontId="3" fillId="2" borderId="1" xfId="1" applyNumberFormat="1" applyFont="1" applyFill="1" applyBorder="1"/>
    <xf numFmtId="0" fontId="3" fillId="2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2" name="Picture 2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19050</xdr:rowOff>
    </xdr:to>
    <xdr:pic>
      <xdr:nvPicPr>
        <xdr:cNvPr id="3" name="Picture 3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</xdr:colOff>
      <xdr:row>0</xdr:row>
      <xdr:rowOff>19050</xdr:rowOff>
    </xdr:to>
    <xdr:pic>
      <xdr:nvPicPr>
        <xdr:cNvPr id="4" name="Picture 4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5" name="Picture 5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</xdr:colOff>
      <xdr:row>0</xdr:row>
      <xdr:rowOff>19050</xdr:rowOff>
    </xdr:to>
    <xdr:pic>
      <xdr:nvPicPr>
        <xdr:cNvPr id="6" name="Picture 6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7" name="Picture 7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19050</xdr:rowOff>
    </xdr:to>
    <xdr:pic>
      <xdr:nvPicPr>
        <xdr:cNvPr id="8" name="Picture 8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</xdr:colOff>
      <xdr:row>0</xdr:row>
      <xdr:rowOff>19050</xdr:rowOff>
    </xdr:to>
    <xdr:pic>
      <xdr:nvPicPr>
        <xdr:cNvPr id="9" name="Picture 9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10" name="Picture 10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19050</xdr:rowOff>
    </xdr:to>
    <xdr:pic>
      <xdr:nvPicPr>
        <xdr:cNvPr id="11" name="Picture 11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</xdr:colOff>
      <xdr:row>0</xdr:row>
      <xdr:rowOff>19050</xdr:rowOff>
    </xdr:to>
    <xdr:pic>
      <xdr:nvPicPr>
        <xdr:cNvPr id="12" name="Picture 12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13" name="Picture 13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</xdr:colOff>
      <xdr:row>0</xdr:row>
      <xdr:rowOff>19050</xdr:rowOff>
    </xdr:to>
    <xdr:pic>
      <xdr:nvPicPr>
        <xdr:cNvPr id="14" name="Picture 14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15" name="Picture 15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19050</xdr:rowOff>
    </xdr:to>
    <xdr:pic>
      <xdr:nvPicPr>
        <xdr:cNvPr id="16" name="Picture 16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</xdr:colOff>
      <xdr:row>0</xdr:row>
      <xdr:rowOff>19050</xdr:rowOff>
    </xdr:to>
    <xdr:pic>
      <xdr:nvPicPr>
        <xdr:cNvPr id="17" name="Picture 17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18" name="Picture 18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19050</xdr:rowOff>
    </xdr:to>
    <xdr:pic>
      <xdr:nvPicPr>
        <xdr:cNvPr id="19" name="Picture 19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</xdr:colOff>
      <xdr:row>0</xdr:row>
      <xdr:rowOff>19050</xdr:rowOff>
    </xdr:to>
    <xdr:pic>
      <xdr:nvPicPr>
        <xdr:cNvPr id="20" name="Picture 20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21" name="Picture 21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</xdr:colOff>
      <xdr:row>0</xdr:row>
      <xdr:rowOff>19050</xdr:rowOff>
    </xdr:to>
    <xdr:pic>
      <xdr:nvPicPr>
        <xdr:cNvPr id="22" name="Picture 22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23" name="Picture 23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19050</xdr:rowOff>
    </xdr:to>
    <xdr:pic>
      <xdr:nvPicPr>
        <xdr:cNvPr id="24" name="Picture 24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</xdr:colOff>
      <xdr:row>0</xdr:row>
      <xdr:rowOff>19050</xdr:rowOff>
    </xdr:to>
    <xdr:pic>
      <xdr:nvPicPr>
        <xdr:cNvPr id="25" name="Picture 25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26" name="Picture 26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19050</xdr:rowOff>
    </xdr:to>
    <xdr:pic>
      <xdr:nvPicPr>
        <xdr:cNvPr id="27" name="Picture 27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</xdr:colOff>
      <xdr:row>0</xdr:row>
      <xdr:rowOff>19050</xdr:rowOff>
    </xdr:to>
    <xdr:pic>
      <xdr:nvPicPr>
        <xdr:cNvPr id="28" name="Picture 28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29" name="Picture 29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</xdr:colOff>
      <xdr:row>0</xdr:row>
      <xdr:rowOff>19050</xdr:rowOff>
    </xdr:to>
    <xdr:pic>
      <xdr:nvPicPr>
        <xdr:cNvPr id="30" name="Picture 30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31" name="Picture 31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19050</xdr:rowOff>
    </xdr:to>
    <xdr:pic>
      <xdr:nvPicPr>
        <xdr:cNvPr id="32" name="Picture 32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</xdr:colOff>
      <xdr:row>0</xdr:row>
      <xdr:rowOff>19050</xdr:rowOff>
    </xdr:to>
    <xdr:pic>
      <xdr:nvPicPr>
        <xdr:cNvPr id="33" name="Picture 33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34" name="Picture 34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19050</xdr:rowOff>
    </xdr:to>
    <xdr:pic>
      <xdr:nvPicPr>
        <xdr:cNvPr id="35" name="Picture 35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</xdr:colOff>
      <xdr:row>0</xdr:row>
      <xdr:rowOff>19050</xdr:rowOff>
    </xdr:to>
    <xdr:pic>
      <xdr:nvPicPr>
        <xdr:cNvPr id="36" name="Picture 36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37" name="Picture 37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</xdr:colOff>
      <xdr:row>0</xdr:row>
      <xdr:rowOff>19050</xdr:rowOff>
    </xdr:to>
    <xdr:pic>
      <xdr:nvPicPr>
        <xdr:cNvPr id="38" name="Picture 38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39" name="Picture 39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19050</xdr:rowOff>
    </xdr:to>
    <xdr:pic>
      <xdr:nvPicPr>
        <xdr:cNvPr id="40" name="Picture 40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</xdr:colOff>
      <xdr:row>0</xdr:row>
      <xdr:rowOff>19050</xdr:rowOff>
    </xdr:to>
    <xdr:pic>
      <xdr:nvPicPr>
        <xdr:cNvPr id="41" name="Picture 41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42" name="Picture 42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19050</xdr:rowOff>
    </xdr:to>
    <xdr:pic>
      <xdr:nvPicPr>
        <xdr:cNvPr id="43" name="Picture 43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</xdr:colOff>
      <xdr:row>0</xdr:row>
      <xdr:rowOff>19050</xdr:rowOff>
    </xdr:to>
    <xdr:pic>
      <xdr:nvPicPr>
        <xdr:cNvPr id="44" name="Picture 44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45" name="Picture 45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</xdr:colOff>
      <xdr:row>0</xdr:row>
      <xdr:rowOff>19050</xdr:rowOff>
    </xdr:to>
    <xdr:pic>
      <xdr:nvPicPr>
        <xdr:cNvPr id="46" name="Picture 46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47" name="Picture 47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19050</xdr:rowOff>
    </xdr:to>
    <xdr:pic>
      <xdr:nvPicPr>
        <xdr:cNvPr id="48" name="Picture 48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</xdr:colOff>
      <xdr:row>0</xdr:row>
      <xdr:rowOff>19050</xdr:rowOff>
    </xdr:to>
    <xdr:pic>
      <xdr:nvPicPr>
        <xdr:cNvPr id="49" name="Picture 49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50" name="Picture 50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19050</xdr:rowOff>
    </xdr:to>
    <xdr:pic>
      <xdr:nvPicPr>
        <xdr:cNvPr id="51" name="Picture 51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</xdr:colOff>
      <xdr:row>0</xdr:row>
      <xdr:rowOff>19050</xdr:rowOff>
    </xdr:to>
    <xdr:pic>
      <xdr:nvPicPr>
        <xdr:cNvPr id="52" name="Picture 52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53" name="Picture 53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</xdr:colOff>
      <xdr:row>0</xdr:row>
      <xdr:rowOff>19050</xdr:rowOff>
    </xdr:to>
    <xdr:pic>
      <xdr:nvPicPr>
        <xdr:cNvPr id="54" name="Picture 54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55" name="Picture 55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19050</xdr:rowOff>
    </xdr:to>
    <xdr:pic>
      <xdr:nvPicPr>
        <xdr:cNvPr id="56" name="Picture 56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</xdr:colOff>
      <xdr:row>0</xdr:row>
      <xdr:rowOff>19050</xdr:rowOff>
    </xdr:to>
    <xdr:pic>
      <xdr:nvPicPr>
        <xdr:cNvPr id="57" name="Picture 57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58" name="Picture 58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19050</xdr:rowOff>
    </xdr:to>
    <xdr:pic>
      <xdr:nvPicPr>
        <xdr:cNvPr id="59" name="Picture 59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</xdr:colOff>
      <xdr:row>0</xdr:row>
      <xdr:rowOff>19050</xdr:rowOff>
    </xdr:to>
    <xdr:pic>
      <xdr:nvPicPr>
        <xdr:cNvPr id="60" name="Picture 60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61" name="Picture 61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</xdr:colOff>
      <xdr:row>0</xdr:row>
      <xdr:rowOff>19050</xdr:rowOff>
    </xdr:to>
    <xdr:pic>
      <xdr:nvPicPr>
        <xdr:cNvPr id="62" name="Picture 62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63" name="Picture 63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19050</xdr:rowOff>
    </xdr:to>
    <xdr:pic>
      <xdr:nvPicPr>
        <xdr:cNvPr id="64" name="Picture 64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</xdr:colOff>
      <xdr:row>0</xdr:row>
      <xdr:rowOff>19050</xdr:rowOff>
    </xdr:to>
    <xdr:pic>
      <xdr:nvPicPr>
        <xdr:cNvPr id="65" name="Picture 65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66" name="Picture 66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19050</xdr:rowOff>
    </xdr:to>
    <xdr:pic>
      <xdr:nvPicPr>
        <xdr:cNvPr id="67" name="Picture 67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</xdr:colOff>
      <xdr:row>0</xdr:row>
      <xdr:rowOff>19050</xdr:rowOff>
    </xdr:to>
    <xdr:pic>
      <xdr:nvPicPr>
        <xdr:cNvPr id="68" name="Picture 68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69" name="Picture 69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</xdr:colOff>
      <xdr:row>0</xdr:row>
      <xdr:rowOff>19050</xdr:rowOff>
    </xdr:to>
    <xdr:pic>
      <xdr:nvPicPr>
        <xdr:cNvPr id="70" name="Picture 70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71" name="Picture 71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19050</xdr:rowOff>
    </xdr:to>
    <xdr:pic>
      <xdr:nvPicPr>
        <xdr:cNvPr id="72" name="Picture 72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</xdr:colOff>
      <xdr:row>0</xdr:row>
      <xdr:rowOff>19050</xdr:rowOff>
    </xdr:to>
    <xdr:pic>
      <xdr:nvPicPr>
        <xdr:cNvPr id="73" name="Picture 73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74" name="Picture 74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19050</xdr:rowOff>
    </xdr:to>
    <xdr:pic>
      <xdr:nvPicPr>
        <xdr:cNvPr id="75" name="Picture 75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</xdr:colOff>
      <xdr:row>0</xdr:row>
      <xdr:rowOff>19050</xdr:rowOff>
    </xdr:to>
    <xdr:pic>
      <xdr:nvPicPr>
        <xdr:cNvPr id="76" name="Picture 76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77" name="Picture 77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</xdr:colOff>
      <xdr:row>0</xdr:row>
      <xdr:rowOff>19050</xdr:rowOff>
    </xdr:to>
    <xdr:pic>
      <xdr:nvPicPr>
        <xdr:cNvPr id="78" name="Picture 78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79" name="Picture 79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19050</xdr:rowOff>
    </xdr:to>
    <xdr:pic>
      <xdr:nvPicPr>
        <xdr:cNvPr id="80" name="Picture 80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</xdr:colOff>
      <xdr:row>0</xdr:row>
      <xdr:rowOff>19050</xdr:rowOff>
    </xdr:to>
    <xdr:pic>
      <xdr:nvPicPr>
        <xdr:cNvPr id="81" name="Picture 81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82" name="Picture 82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19050</xdr:colOff>
      <xdr:row>0</xdr:row>
      <xdr:rowOff>19050</xdr:rowOff>
    </xdr:to>
    <xdr:pic>
      <xdr:nvPicPr>
        <xdr:cNvPr id="83" name="Picture 83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19050</xdr:colOff>
      <xdr:row>0</xdr:row>
      <xdr:rowOff>19050</xdr:rowOff>
    </xdr:to>
    <xdr:pic>
      <xdr:nvPicPr>
        <xdr:cNvPr id="84" name="Picture 84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85" name="Picture 85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19050</xdr:rowOff>
    </xdr:to>
    <xdr:pic>
      <xdr:nvPicPr>
        <xdr:cNvPr id="86" name="Picture 86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19050</xdr:colOff>
      <xdr:row>0</xdr:row>
      <xdr:rowOff>19050</xdr:rowOff>
    </xdr:to>
    <xdr:pic>
      <xdr:nvPicPr>
        <xdr:cNvPr id="87" name="Picture 87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88" name="Picture 88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19050</xdr:colOff>
      <xdr:row>0</xdr:row>
      <xdr:rowOff>19050</xdr:rowOff>
    </xdr:to>
    <xdr:pic>
      <xdr:nvPicPr>
        <xdr:cNvPr id="89" name="Picture 89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19050</xdr:colOff>
      <xdr:row>0</xdr:row>
      <xdr:rowOff>19050</xdr:rowOff>
    </xdr:to>
    <xdr:pic>
      <xdr:nvPicPr>
        <xdr:cNvPr id="90" name="Picture 90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91" name="Picture 91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19050</xdr:rowOff>
    </xdr:to>
    <xdr:pic>
      <xdr:nvPicPr>
        <xdr:cNvPr id="92" name="Picture 92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19050</xdr:colOff>
      <xdr:row>0</xdr:row>
      <xdr:rowOff>19050</xdr:rowOff>
    </xdr:to>
    <xdr:pic>
      <xdr:nvPicPr>
        <xdr:cNvPr id="93" name="Picture 93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94" name="Picture 94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19050</xdr:colOff>
      <xdr:row>0</xdr:row>
      <xdr:rowOff>19050</xdr:rowOff>
    </xdr:to>
    <xdr:pic>
      <xdr:nvPicPr>
        <xdr:cNvPr id="95" name="Picture 95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19050</xdr:colOff>
      <xdr:row>0</xdr:row>
      <xdr:rowOff>19050</xdr:rowOff>
    </xdr:to>
    <xdr:pic>
      <xdr:nvPicPr>
        <xdr:cNvPr id="96" name="Picture 96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97" name="Picture 97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19050</xdr:rowOff>
    </xdr:to>
    <xdr:pic>
      <xdr:nvPicPr>
        <xdr:cNvPr id="98" name="Picture 98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19050</xdr:colOff>
      <xdr:row>0</xdr:row>
      <xdr:rowOff>19050</xdr:rowOff>
    </xdr:to>
    <xdr:pic>
      <xdr:nvPicPr>
        <xdr:cNvPr id="99" name="Picture 99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0" name="Picture 101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1" name="Picture 102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02" name="Picture 103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03" name="Picture 104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4" name="Picture 105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5" name="Picture 106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06" name="Picture 107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07" name="Picture 108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47625</xdr:rowOff>
    </xdr:to>
    <xdr:pic>
      <xdr:nvPicPr>
        <xdr:cNvPr id="108" name="Picture 124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47625</xdr:rowOff>
    </xdr:to>
    <xdr:pic>
      <xdr:nvPicPr>
        <xdr:cNvPr id="109" name="Picture 130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47625</xdr:rowOff>
    </xdr:to>
    <xdr:pic>
      <xdr:nvPicPr>
        <xdr:cNvPr id="110" name="Picture 132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71800" y="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9525</xdr:colOff>
      <xdr:row>1</xdr:row>
      <xdr:rowOff>19050</xdr:rowOff>
    </xdr:to>
    <xdr:pic>
      <xdr:nvPicPr>
        <xdr:cNvPr id="134" name="Picture 157" descr="http://www.vegasinsider.com/graphics/VI_hdr_nav_dividerlin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773775" y="0"/>
          <a:ext cx="9525" cy="2286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9525</xdr:colOff>
      <xdr:row>1</xdr:row>
      <xdr:rowOff>19050</xdr:rowOff>
    </xdr:to>
    <xdr:pic>
      <xdr:nvPicPr>
        <xdr:cNvPr id="136" name="Picture 159" descr="http://www.vegasinsider.com/graphics/VI_hdr_nav_dividerlin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621625" y="0"/>
          <a:ext cx="9525" cy="228600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361950</xdr:colOff>
      <xdr:row>0</xdr:row>
      <xdr:rowOff>0</xdr:rowOff>
    </xdr:from>
    <xdr:to>
      <xdr:col>21</xdr:col>
      <xdr:colOff>504825</xdr:colOff>
      <xdr:row>0</xdr:row>
      <xdr:rowOff>9525</xdr:rowOff>
    </xdr:to>
    <xdr:pic>
      <xdr:nvPicPr>
        <xdr:cNvPr id="145" name="Picture 168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041350" y="0"/>
          <a:ext cx="14287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19050</xdr:colOff>
      <xdr:row>0</xdr:row>
      <xdr:rowOff>19050</xdr:rowOff>
    </xdr:to>
    <xdr:pic>
      <xdr:nvPicPr>
        <xdr:cNvPr id="158" name="Picture 182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483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19050</xdr:colOff>
      <xdr:row>0</xdr:row>
      <xdr:rowOff>19050</xdr:rowOff>
    </xdr:to>
    <xdr:pic>
      <xdr:nvPicPr>
        <xdr:cNvPr id="159" name="Picture 183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24800" y="390525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19050</xdr:colOff>
      <xdr:row>0</xdr:row>
      <xdr:rowOff>19050</xdr:rowOff>
    </xdr:to>
    <xdr:pic>
      <xdr:nvPicPr>
        <xdr:cNvPr id="160" name="Picture 184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525875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19050</xdr:colOff>
      <xdr:row>0</xdr:row>
      <xdr:rowOff>19050</xdr:rowOff>
    </xdr:to>
    <xdr:pic>
      <xdr:nvPicPr>
        <xdr:cNvPr id="161" name="Picture 185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525875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19050</xdr:colOff>
      <xdr:row>0</xdr:row>
      <xdr:rowOff>19050</xdr:rowOff>
    </xdr:to>
    <xdr:pic>
      <xdr:nvPicPr>
        <xdr:cNvPr id="162" name="Picture 186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483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19050</xdr:colOff>
      <xdr:row>0</xdr:row>
      <xdr:rowOff>19050</xdr:rowOff>
    </xdr:to>
    <xdr:pic>
      <xdr:nvPicPr>
        <xdr:cNvPr id="163" name="Picture 187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24800" y="390525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19050</xdr:colOff>
      <xdr:row>0</xdr:row>
      <xdr:rowOff>19050</xdr:rowOff>
    </xdr:to>
    <xdr:pic>
      <xdr:nvPicPr>
        <xdr:cNvPr id="164" name="Picture 188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525875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19050</xdr:colOff>
      <xdr:row>0</xdr:row>
      <xdr:rowOff>19050</xdr:rowOff>
    </xdr:to>
    <xdr:pic>
      <xdr:nvPicPr>
        <xdr:cNvPr id="169" name="Picture 193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642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19050</xdr:colOff>
      <xdr:row>0</xdr:row>
      <xdr:rowOff>19050</xdr:rowOff>
    </xdr:to>
    <xdr:pic>
      <xdr:nvPicPr>
        <xdr:cNvPr id="170" name="Picture 194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738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19050</xdr:colOff>
      <xdr:row>0</xdr:row>
      <xdr:rowOff>19050</xdr:rowOff>
    </xdr:to>
    <xdr:pic>
      <xdr:nvPicPr>
        <xdr:cNvPr id="171" name="Picture 195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5834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19050</xdr:colOff>
      <xdr:row>0</xdr:row>
      <xdr:rowOff>19050</xdr:rowOff>
    </xdr:to>
    <xdr:pic>
      <xdr:nvPicPr>
        <xdr:cNvPr id="172" name="Picture 196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5834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19050</xdr:colOff>
      <xdr:row>0</xdr:row>
      <xdr:rowOff>19050</xdr:rowOff>
    </xdr:to>
    <xdr:pic>
      <xdr:nvPicPr>
        <xdr:cNvPr id="173" name="Picture 197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642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19050</xdr:colOff>
      <xdr:row>0</xdr:row>
      <xdr:rowOff>19050</xdr:rowOff>
    </xdr:to>
    <xdr:pic>
      <xdr:nvPicPr>
        <xdr:cNvPr id="174" name="Picture 198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738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19050</xdr:colOff>
      <xdr:row>0</xdr:row>
      <xdr:rowOff>19050</xdr:rowOff>
    </xdr:to>
    <xdr:pic>
      <xdr:nvPicPr>
        <xdr:cNvPr id="175" name="Picture 199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5834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19050</xdr:colOff>
      <xdr:row>0</xdr:row>
      <xdr:rowOff>19050</xdr:rowOff>
    </xdr:to>
    <xdr:pic>
      <xdr:nvPicPr>
        <xdr:cNvPr id="179" name="Picture 203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8026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19050</xdr:colOff>
      <xdr:row>0</xdr:row>
      <xdr:rowOff>19050</xdr:rowOff>
    </xdr:to>
    <xdr:pic>
      <xdr:nvPicPr>
        <xdr:cNvPr id="180" name="Picture 204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4122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19050</xdr:colOff>
      <xdr:row>0</xdr:row>
      <xdr:rowOff>19050</xdr:rowOff>
    </xdr:to>
    <xdr:pic>
      <xdr:nvPicPr>
        <xdr:cNvPr id="181" name="Picture 205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0218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19050</xdr:colOff>
      <xdr:row>0</xdr:row>
      <xdr:rowOff>19050</xdr:rowOff>
    </xdr:to>
    <xdr:pic>
      <xdr:nvPicPr>
        <xdr:cNvPr id="182" name="Picture 206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0218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19050</xdr:colOff>
      <xdr:row>0</xdr:row>
      <xdr:rowOff>19050</xdr:rowOff>
    </xdr:to>
    <xdr:pic>
      <xdr:nvPicPr>
        <xdr:cNvPr id="183" name="Picture 207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8026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19050</xdr:colOff>
      <xdr:row>0</xdr:row>
      <xdr:rowOff>19050</xdr:rowOff>
    </xdr:to>
    <xdr:pic>
      <xdr:nvPicPr>
        <xdr:cNvPr id="184" name="Picture 208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4122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19050</xdr:colOff>
      <xdr:row>0</xdr:row>
      <xdr:rowOff>19050</xdr:rowOff>
    </xdr:to>
    <xdr:pic>
      <xdr:nvPicPr>
        <xdr:cNvPr id="185" name="Picture 209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021800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9525</xdr:colOff>
      <xdr:row>0</xdr:row>
      <xdr:rowOff>9525</xdr:rowOff>
    </xdr:to>
    <xdr:pic>
      <xdr:nvPicPr>
        <xdr:cNvPr id="187" name="Picture 212" descr="http://www.awltovhc.com/image-5524297-1038880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5834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19050</xdr:colOff>
      <xdr:row>0</xdr:row>
      <xdr:rowOff>19050</xdr:rowOff>
    </xdr:to>
    <xdr:pic>
      <xdr:nvPicPr>
        <xdr:cNvPr id="189" name="Picture 183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82250" y="390525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19050</xdr:colOff>
      <xdr:row>0</xdr:row>
      <xdr:rowOff>19050</xdr:rowOff>
    </xdr:to>
    <xdr:pic>
      <xdr:nvPicPr>
        <xdr:cNvPr id="190" name="Picture 187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82250" y="390525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9525</xdr:colOff>
      <xdr:row>1</xdr:row>
      <xdr:rowOff>190500</xdr:rowOff>
    </xdr:to>
    <xdr:pic>
      <xdr:nvPicPr>
        <xdr:cNvPr id="192" name="Picture 181" descr="http://www.vegasinsider.com/graphics/sub_nav_divider.gif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211300" y="0"/>
          <a:ext cx="9525" cy="4000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19050</xdr:colOff>
      <xdr:row>0</xdr:row>
      <xdr:rowOff>19050</xdr:rowOff>
    </xdr:to>
    <xdr:pic>
      <xdr:nvPicPr>
        <xdr:cNvPr id="193" name="Picture 183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68425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19050</xdr:colOff>
      <xdr:row>0</xdr:row>
      <xdr:rowOff>19050</xdr:rowOff>
    </xdr:to>
    <xdr:pic>
      <xdr:nvPicPr>
        <xdr:cNvPr id="194" name="Picture 187" descr="http://www.vegasinsider.com/graphic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68425" y="0"/>
          <a:ext cx="19050" cy="190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9525</xdr:colOff>
      <xdr:row>1</xdr:row>
      <xdr:rowOff>190500</xdr:rowOff>
    </xdr:to>
    <xdr:pic>
      <xdr:nvPicPr>
        <xdr:cNvPr id="195" name="Picture 181" descr="http://www.vegasinsider.com/graphics/sub_nav_divider.gif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211300" y="0"/>
          <a:ext cx="9525" cy="4000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9525</xdr:colOff>
      <xdr:row>0</xdr:row>
      <xdr:rowOff>200025</xdr:rowOff>
    </xdr:to>
    <xdr:pic>
      <xdr:nvPicPr>
        <xdr:cNvPr id="210" name="Picture 181" descr="http://www.vegasinsider.com/graphics/sub_nav_divider.gif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763250" y="581025"/>
          <a:ext cx="9525" cy="4000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9525</xdr:colOff>
      <xdr:row>0</xdr:row>
      <xdr:rowOff>200025</xdr:rowOff>
    </xdr:to>
    <xdr:pic>
      <xdr:nvPicPr>
        <xdr:cNvPr id="211" name="Picture 181" descr="http://www.vegasinsider.com/graphics/sub_nav_divider.gif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763250" y="581025"/>
          <a:ext cx="9525" cy="4000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9525</xdr:colOff>
      <xdr:row>1</xdr:row>
      <xdr:rowOff>0</xdr:rowOff>
    </xdr:to>
    <xdr:pic>
      <xdr:nvPicPr>
        <xdr:cNvPr id="212" name="Picture 181" descr="http://www.vegasinsider.com/graphics/sub_nav_divider.gif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763250" y="581025"/>
          <a:ext cx="9525" cy="4000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9525</xdr:colOff>
      <xdr:row>1</xdr:row>
      <xdr:rowOff>0</xdr:rowOff>
    </xdr:to>
    <xdr:pic>
      <xdr:nvPicPr>
        <xdr:cNvPr id="213" name="Picture 181" descr="http://www.vegasinsider.com/graphics/sub_nav_divider.gif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763250" y="581025"/>
          <a:ext cx="9525" cy="4000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workbookViewId="0">
      <selection activeCell="E1" sqref="E1"/>
    </sheetView>
  </sheetViews>
  <sheetFormatPr defaultRowHeight="16.5" thickBottom="1"/>
  <cols>
    <col min="1" max="1" width="1.85546875" style="2" customWidth="1"/>
    <col min="2" max="2" width="9.140625" style="10"/>
    <col min="3" max="3" width="9.140625" style="10" customWidth="1"/>
    <col min="4" max="4" width="18.5703125" style="9" customWidth="1"/>
    <col min="5" max="8" width="18.7109375" style="9" customWidth="1"/>
    <col min="9" max="9" width="7.85546875" style="12" customWidth="1"/>
    <col min="10" max="10" width="18.7109375" style="9" customWidth="1"/>
    <col min="11" max="11" width="5.28515625" style="9" customWidth="1"/>
    <col min="12" max="12" width="18.7109375" style="9" customWidth="1"/>
    <col min="13" max="13" width="5.28515625" style="9" customWidth="1"/>
    <col min="14" max="15" width="18.7109375" style="9" customWidth="1"/>
    <col min="16" max="17" width="9.140625" style="9"/>
  </cols>
  <sheetData>
    <row r="1" spans="1:17" s="7" customFormat="1" thickBot="1">
      <c r="A1" s="6"/>
      <c r="B1" s="10" t="s">
        <v>119</v>
      </c>
      <c r="C1" s="10"/>
      <c r="D1" s="10"/>
      <c r="E1" s="10" t="s">
        <v>2</v>
      </c>
      <c r="F1" s="10"/>
      <c r="G1" s="10" t="s">
        <v>96</v>
      </c>
      <c r="H1" s="10"/>
      <c r="I1" s="11"/>
      <c r="J1" s="10" t="s">
        <v>3</v>
      </c>
      <c r="K1" s="10"/>
      <c r="L1" s="10"/>
      <c r="M1" s="10"/>
      <c r="N1" s="10" t="s">
        <v>4</v>
      </c>
      <c r="O1" s="10"/>
      <c r="P1" s="10" t="s">
        <v>5</v>
      </c>
      <c r="Q1" s="10"/>
    </row>
    <row r="2" spans="1:17" s="7" customFormat="1" thickBot="1">
      <c r="A2" s="8"/>
      <c r="B2" s="10" t="s">
        <v>6</v>
      </c>
      <c r="C2" s="10" t="s">
        <v>0</v>
      </c>
      <c r="D2" s="10" t="s">
        <v>1</v>
      </c>
      <c r="E2" s="10" t="s">
        <v>7</v>
      </c>
      <c r="F2" s="10" t="s">
        <v>8</v>
      </c>
      <c r="G2" s="10" t="s">
        <v>75</v>
      </c>
      <c r="H2" s="10" t="s">
        <v>76</v>
      </c>
      <c r="I2" s="11" t="s">
        <v>77</v>
      </c>
      <c r="J2" s="10" t="s">
        <v>9</v>
      </c>
      <c r="K2" s="10"/>
      <c r="L2" s="10" t="s">
        <v>10</v>
      </c>
      <c r="M2" s="10"/>
      <c r="N2" s="10" t="s">
        <v>9</v>
      </c>
      <c r="O2" s="10" t="s">
        <v>10</v>
      </c>
      <c r="P2" s="10" t="s">
        <v>77</v>
      </c>
      <c r="Q2" s="10" t="s">
        <v>113</v>
      </c>
    </row>
    <row r="3" spans="1:17" s="1" customFormat="1" thickBot="1">
      <c r="A3" s="3"/>
      <c r="B3" s="10"/>
      <c r="C3" s="10"/>
      <c r="D3" s="9"/>
      <c r="E3" s="9"/>
      <c r="F3" s="9"/>
      <c r="G3" s="9"/>
      <c r="H3" s="9"/>
      <c r="I3" s="12"/>
      <c r="J3" s="9"/>
      <c r="K3" s="9"/>
      <c r="L3" s="9"/>
      <c r="M3" s="9"/>
      <c r="N3" s="9"/>
      <c r="O3" s="9"/>
      <c r="P3" s="9"/>
      <c r="Q3" s="9"/>
    </row>
    <row r="4" spans="1:17" s="5" customFormat="1" ht="17.100000000000001" customHeight="1" thickBot="1">
      <c r="A4" s="4"/>
      <c r="B4" s="10" t="s">
        <v>11</v>
      </c>
      <c r="C4" s="10">
        <v>2013</v>
      </c>
      <c r="D4" s="9" t="s">
        <v>12</v>
      </c>
      <c r="E4" s="9" t="s">
        <v>78</v>
      </c>
      <c r="F4" s="9" t="s">
        <v>95</v>
      </c>
      <c r="G4" s="9" t="s">
        <v>13</v>
      </c>
      <c r="H4" s="9"/>
      <c r="I4" s="12"/>
      <c r="J4" s="9" t="s">
        <v>13</v>
      </c>
      <c r="K4" s="9" t="s">
        <v>13</v>
      </c>
      <c r="L4" s="9" t="s">
        <v>13</v>
      </c>
      <c r="M4" s="9" t="s">
        <v>13</v>
      </c>
      <c r="N4" s="9"/>
      <c r="O4" s="9"/>
      <c r="P4" s="9"/>
      <c r="Q4" s="9" t="s">
        <v>13</v>
      </c>
    </row>
    <row r="5" spans="1:17" s="16" customFormat="1" ht="17.100000000000001" customHeight="1" thickBot="1">
      <c r="A5" s="4"/>
      <c r="B5" s="13" t="s">
        <v>14</v>
      </c>
      <c r="C5" s="13">
        <v>2012</v>
      </c>
      <c r="D5" s="14" t="s">
        <v>15</v>
      </c>
      <c r="E5" s="14" t="s">
        <v>111</v>
      </c>
      <c r="F5" s="14" t="s">
        <v>97</v>
      </c>
      <c r="G5" s="14" t="str">
        <f>F5</f>
        <v>New England</v>
      </c>
      <c r="H5" s="14" t="str">
        <f>E5</f>
        <v xml:space="preserve">N.Y. Giants </v>
      </c>
      <c r="I5" s="15">
        <v>2.5</v>
      </c>
      <c r="J5" s="14" t="s">
        <v>111</v>
      </c>
      <c r="K5" s="14">
        <v>21</v>
      </c>
      <c r="L5" s="14" t="s">
        <v>97</v>
      </c>
      <c r="M5" s="14">
        <v>17</v>
      </c>
      <c r="N5" s="14" t="str">
        <f>IF(+J5=H5,+H5,IF(+K5-M5&gt;I5,+J5,+L5))</f>
        <v xml:space="preserve">N.Y. Giants </v>
      </c>
      <c r="O5" s="14" t="str">
        <f>IF(+N5=G5,+H5,+G5)</f>
        <v>New England</v>
      </c>
      <c r="P5" s="14">
        <v>55</v>
      </c>
      <c r="Q5" s="14" t="str">
        <f>IF(+K5+M5&gt;P5,"Over","Under")</f>
        <v>Under</v>
      </c>
    </row>
    <row r="6" spans="1:17" s="5" customFormat="1" ht="17.100000000000001" customHeight="1" thickBot="1">
      <c r="A6" s="4"/>
      <c r="B6" s="10" t="s">
        <v>16</v>
      </c>
      <c r="C6" s="10">
        <v>2011</v>
      </c>
      <c r="D6" s="9" t="s">
        <v>17</v>
      </c>
      <c r="E6" s="9" t="s">
        <v>117</v>
      </c>
      <c r="F6" s="9" t="s">
        <v>89</v>
      </c>
      <c r="G6" s="9" t="str">
        <f>E6</f>
        <v xml:space="preserve">Green Bay </v>
      </c>
      <c r="H6" s="9" t="str">
        <f>F6</f>
        <v>Pittsburgh</v>
      </c>
      <c r="I6" s="12">
        <v>3</v>
      </c>
      <c r="J6" s="9" t="str">
        <f>+G6</f>
        <v xml:space="preserve">Green Bay </v>
      </c>
      <c r="K6" s="9">
        <v>31</v>
      </c>
      <c r="L6" s="9" t="s">
        <v>89</v>
      </c>
      <c r="M6" s="9">
        <v>25</v>
      </c>
      <c r="N6" s="9" t="str">
        <f t="shared" ref="N6:N50" si="0">IF(+J6=H6,+H6,IF(+K6-M6&gt;I6,+J6,+L6))</f>
        <v xml:space="preserve">Green Bay </v>
      </c>
      <c r="O6" s="9" t="str">
        <f t="shared" ref="O6:O50" si="1">IF(+N6=G6,+H6,+G6)</f>
        <v>Pittsburgh</v>
      </c>
      <c r="P6" s="9">
        <v>45</v>
      </c>
      <c r="Q6" s="9" t="str">
        <f t="shared" ref="Q6:Q49" si="2">IF(+K6+M6&gt;P6,"Over","Under")</f>
        <v>Over</v>
      </c>
    </row>
    <row r="7" spans="1:17" s="16" customFormat="1" ht="17.100000000000001" customHeight="1" thickBot="1">
      <c r="A7" s="4"/>
      <c r="B7" s="13" t="s">
        <v>18</v>
      </c>
      <c r="C7" s="13">
        <v>2010</v>
      </c>
      <c r="D7" s="14" t="s">
        <v>19</v>
      </c>
      <c r="E7" s="14" t="s">
        <v>118</v>
      </c>
      <c r="F7" s="14" t="s">
        <v>98</v>
      </c>
      <c r="G7" s="14" t="str">
        <f>F7</f>
        <v>Indianapolis</v>
      </c>
      <c r="H7" s="14" t="str">
        <f>E7</f>
        <v xml:space="preserve">New Orleans </v>
      </c>
      <c r="I7" s="15">
        <v>5</v>
      </c>
      <c r="J7" s="14" t="str">
        <f>H7</f>
        <v xml:space="preserve">New Orleans </v>
      </c>
      <c r="K7" s="14">
        <v>31</v>
      </c>
      <c r="L7" s="14" t="str">
        <f>G7</f>
        <v>Indianapolis</v>
      </c>
      <c r="M7" s="14">
        <v>17</v>
      </c>
      <c r="N7" s="14" t="str">
        <f t="shared" si="0"/>
        <v xml:space="preserve">New Orleans </v>
      </c>
      <c r="O7" s="14" t="str">
        <f t="shared" si="1"/>
        <v>Indianapolis</v>
      </c>
      <c r="P7" s="14">
        <v>57</v>
      </c>
      <c r="Q7" s="14" t="str">
        <f t="shared" si="2"/>
        <v>Under</v>
      </c>
    </row>
    <row r="8" spans="1:17" s="5" customFormat="1" ht="17.100000000000001" customHeight="1" thickBot="1">
      <c r="A8" s="4"/>
      <c r="B8" s="10" t="s">
        <v>20</v>
      </c>
      <c r="C8" s="10">
        <v>2009</v>
      </c>
      <c r="D8" s="9" t="s">
        <v>21</v>
      </c>
      <c r="E8" s="9" t="s">
        <v>79</v>
      </c>
      <c r="F8" s="9" t="s">
        <v>89</v>
      </c>
      <c r="G8" s="9" t="str">
        <f>F8</f>
        <v>Pittsburgh</v>
      </c>
      <c r="H8" s="9" t="str">
        <f>E8</f>
        <v>Arizona</v>
      </c>
      <c r="I8" s="12">
        <v>7</v>
      </c>
      <c r="J8" s="9" t="str">
        <f>G8</f>
        <v>Pittsburgh</v>
      </c>
      <c r="K8" s="9">
        <v>27</v>
      </c>
      <c r="L8" s="9" t="str">
        <f>H8</f>
        <v>Arizona</v>
      </c>
      <c r="M8" s="9">
        <v>23</v>
      </c>
      <c r="N8" s="9" t="str">
        <f t="shared" si="0"/>
        <v>Arizona</v>
      </c>
      <c r="O8" s="9" t="str">
        <f t="shared" si="1"/>
        <v>Pittsburgh</v>
      </c>
      <c r="P8" s="9">
        <v>46</v>
      </c>
      <c r="Q8" s="9" t="str">
        <f t="shared" si="2"/>
        <v>Over</v>
      </c>
    </row>
    <row r="9" spans="1:17" s="16" customFormat="1" ht="17.100000000000001" customHeight="1" thickBot="1">
      <c r="A9" s="4"/>
      <c r="B9" s="13" t="s">
        <v>22</v>
      </c>
      <c r="C9" s="13">
        <v>2008</v>
      </c>
      <c r="D9" s="14" t="s">
        <v>23</v>
      </c>
      <c r="E9" s="14" t="s">
        <v>80</v>
      </c>
      <c r="F9" s="14" t="s">
        <v>97</v>
      </c>
      <c r="G9" s="14" t="str">
        <f>F9</f>
        <v>New England</v>
      </c>
      <c r="H9" s="14" t="str">
        <f>E9</f>
        <v>N.Y. Giants</v>
      </c>
      <c r="I9" s="15">
        <v>12</v>
      </c>
      <c r="J9" s="14" t="str">
        <f>H9</f>
        <v>N.Y. Giants</v>
      </c>
      <c r="K9" s="14">
        <v>17</v>
      </c>
      <c r="L9" s="14" t="str">
        <f>G9</f>
        <v>New England</v>
      </c>
      <c r="M9" s="14">
        <v>14</v>
      </c>
      <c r="N9" s="14" t="str">
        <f t="shared" si="0"/>
        <v>N.Y. Giants</v>
      </c>
      <c r="O9" s="14" t="str">
        <f t="shared" si="1"/>
        <v>New England</v>
      </c>
      <c r="P9" s="14">
        <v>55</v>
      </c>
      <c r="Q9" s="14" t="str">
        <f t="shared" si="2"/>
        <v>Under</v>
      </c>
    </row>
    <row r="10" spans="1:17" s="5" customFormat="1" ht="17.100000000000001" customHeight="1" thickBot="1">
      <c r="A10" s="4"/>
      <c r="B10" s="10" t="s">
        <v>24</v>
      </c>
      <c r="C10" s="10">
        <v>2007</v>
      </c>
      <c r="D10" s="9" t="s">
        <v>19</v>
      </c>
      <c r="E10" s="9" t="s">
        <v>81</v>
      </c>
      <c r="F10" s="9" t="s">
        <v>98</v>
      </c>
      <c r="G10" s="9" t="str">
        <f>F10</f>
        <v>Indianapolis</v>
      </c>
      <c r="H10" s="9" t="str">
        <f>E10</f>
        <v>Chicago</v>
      </c>
      <c r="I10" s="12">
        <v>7</v>
      </c>
      <c r="J10" s="9" t="str">
        <f>G10</f>
        <v>Indianapolis</v>
      </c>
      <c r="K10" s="9">
        <v>29</v>
      </c>
      <c r="L10" s="9" t="str">
        <f>H10</f>
        <v>Chicago</v>
      </c>
      <c r="M10" s="9">
        <v>17</v>
      </c>
      <c r="N10" s="9" t="str">
        <f t="shared" si="0"/>
        <v>Indianapolis</v>
      </c>
      <c r="O10" s="9" t="str">
        <f t="shared" si="1"/>
        <v>Chicago</v>
      </c>
      <c r="P10" s="9">
        <v>47</v>
      </c>
      <c r="Q10" s="9" t="str">
        <f t="shared" si="2"/>
        <v>Under</v>
      </c>
    </row>
    <row r="11" spans="1:17" s="16" customFormat="1" ht="17.100000000000001" customHeight="1" thickBot="1">
      <c r="A11" s="4"/>
      <c r="B11" s="13" t="s">
        <v>25</v>
      </c>
      <c r="C11" s="13">
        <v>2006</v>
      </c>
      <c r="D11" s="14" t="s">
        <v>26</v>
      </c>
      <c r="E11" s="14" t="s">
        <v>82</v>
      </c>
      <c r="F11" s="14" t="s">
        <v>89</v>
      </c>
      <c r="G11" s="14" t="str">
        <f>F11</f>
        <v>Pittsburgh</v>
      </c>
      <c r="H11" s="14" t="str">
        <f>E11</f>
        <v>Seattle</v>
      </c>
      <c r="I11" s="15">
        <v>4</v>
      </c>
      <c r="J11" s="14" t="str">
        <f>G11</f>
        <v>Pittsburgh</v>
      </c>
      <c r="K11" s="14">
        <v>21</v>
      </c>
      <c r="L11" s="14" t="str">
        <f>H11</f>
        <v>Seattle</v>
      </c>
      <c r="M11" s="14">
        <v>10</v>
      </c>
      <c r="N11" s="14" t="str">
        <f t="shared" si="0"/>
        <v>Pittsburgh</v>
      </c>
      <c r="O11" s="14" t="str">
        <f t="shared" si="1"/>
        <v>Seattle</v>
      </c>
      <c r="P11" s="14">
        <v>47</v>
      </c>
      <c r="Q11" s="14" t="str">
        <f t="shared" si="2"/>
        <v>Under</v>
      </c>
    </row>
    <row r="12" spans="1:17" s="5" customFormat="1" ht="17.100000000000001" customHeight="1" thickBot="1">
      <c r="A12" s="4"/>
      <c r="B12" s="10" t="s">
        <v>27</v>
      </c>
      <c r="C12" s="10">
        <v>2005</v>
      </c>
      <c r="D12" s="9" t="s">
        <v>28</v>
      </c>
      <c r="E12" s="9" t="s">
        <v>83</v>
      </c>
      <c r="F12" s="9" t="s">
        <v>97</v>
      </c>
      <c r="G12" s="9" t="str">
        <f>F12</f>
        <v>New England</v>
      </c>
      <c r="H12" s="9" t="str">
        <f>E12</f>
        <v>Philadelphia</v>
      </c>
      <c r="I12" s="12">
        <v>7</v>
      </c>
      <c r="J12" s="9" t="str">
        <f>G12</f>
        <v>New England</v>
      </c>
      <c r="K12" s="9">
        <v>24</v>
      </c>
      <c r="L12" s="9" t="str">
        <f>H12</f>
        <v>Philadelphia</v>
      </c>
      <c r="M12" s="9">
        <v>21</v>
      </c>
      <c r="N12" s="9" t="str">
        <f t="shared" si="0"/>
        <v>Philadelphia</v>
      </c>
      <c r="O12" s="9" t="str">
        <f t="shared" si="1"/>
        <v>New England</v>
      </c>
      <c r="P12" s="9">
        <v>46.5</v>
      </c>
      <c r="Q12" s="9" t="str">
        <f t="shared" si="2"/>
        <v>Under</v>
      </c>
    </row>
    <row r="13" spans="1:17" s="16" customFormat="1" ht="17.100000000000001" customHeight="1" thickBot="1">
      <c r="A13" s="4"/>
      <c r="B13" s="13" t="s">
        <v>29</v>
      </c>
      <c r="C13" s="13">
        <v>2004</v>
      </c>
      <c r="D13" s="14" t="s">
        <v>30</v>
      </c>
      <c r="E13" s="14" t="s">
        <v>84</v>
      </c>
      <c r="F13" s="14" t="s">
        <v>97</v>
      </c>
      <c r="G13" s="14" t="str">
        <f>F13</f>
        <v>New England</v>
      </c>
      <c r="H13" s="14" t="str">
        <f>E13</f>
        <v>Carolina</v>
      </c>
      <c r="I13" s="15">
        <v>7</v>
      </c>
      <c r="J13" s="14" t="str">
        <f>G13</f>
        <v>New England</v>
      </c>
      <c r="K13" s="14">
        <v>32</v>
      </c>
      <c r="L13" s="14" t="str">
        <f>H13</f>
        <v>Carolina</v>
      </c>
      <c r="M13" s="14">
        <v>29</v>
      </c>
      <c r="N13" s="14" t="str">
        <f t="shared" si="0"/>
        <v>Carolina</v>
      </c>
      <c r="O13" s="14" t="str">
        <f t="shared" si="1"/>
        <v>New England</v>
      </c>
      <c r="P13" s="14">
        <v>37.5</v>
      </c>
      <c r="Q13" s="14" t="str">
        <f t="shared" si="2"/>
        <v>Over</v>
      </c>
    </row>
    <row r="14" spans="1:17" s="5" customFormat="1" ht="17.100000000000001" customHeight="1" thickBot="1">
      <c r="A14" s="4"/>
      <c r="B14" s="10" t="s">
        <v>31</v>
      </c>
      <c r="C14" s="10">
        <v>2003</v>
      </c>
      <c r="D14" s="9" t="s">
        <v>32</v>
      </c>
      <c r="E14" s="9" t="s">
        <v>110</v>
      </c>
      <c r="F14" s="9" t="s">
        <v>85</v>
      </c>
      <c r="G14" s="9" t="str">
        <f>F14</f>
        <v>Oakland</v>
      </c>
      <c r="H14" s="9" t="str">
        <f>E14</f>
        <v>Tampa Bay</v>
      </c>
      <c r="I14" s="12">
        <v>4</v>
      </c>
      <c r="J14" s="9" t="str">
        <f>H14</f>
        <v>Tampa Bay</v>
      </c>
      <c r="K14" s="9">
        <v>48</v>
      </c>
      <c r="L14" s="9" t="str">
        <f>G14</f>
        <v>Oakland</v>
      </c>
      <c r="M14" s="9">
        <v>21</v>
      </c>
      <c r="N14" s="9" t="str">
        <f t="shared" si="0"/>
        <v>Tampa Bay</v>
      </c>
      <c r="O14" s="9" t="str">
        <f t="shared" si="1"/>
        <v>Oakland</v>
      </c>
      <c r="P14" s="9">
        <v>44</v>
      </c>
      <c r="Q14" s="9" t="str">
        <f t="shared" si="2"/>
        <v>Over</v>
      </c>
    </row>
    <row r="15" spans="1:17" s="16" customFormat="1" ht="17.100000000000001" customHeight="1" thickBot="1">
      <c r="A15" s="4"/>
      <c r="B15" s="13" t="s">
        <v>33</v>
      </c>
      <c r="C15" s="13">
        <v>2002</v>
      </c>
      <c r="D15" s="14" t="s">
        <v>12</v>
      </c>
      <c r="E15" s="14" t="s">
        <v>86</v>
      </c>
      <c r="F15" s="14" t="s">
        <v>97</v>
      </c>
      <c r="G15" s="14" t="str">
        <f>E15</f>
        <v>St. Louis</v>
      </c>
      <c r="H15" s="14" t="str">
        <f>F15</f>
        <v>New England</v>
      </c>
      <c r="I15" s="15">
        <v>14</v>
      </c>
      <c r="J15" s="14" t="str">
        <f>H15</f>
        <v>New England</v>
      </c>
      <c r="K15" s="14">
        <v>20</v>
      </c>
      <c r="L15" s="14" t="str">
        <f>G15</f>
        <v>St. Louis</v>
      </c>
      <c r="M15" s="14">
        <v>17</v>
      </c>
      <c r="N15" s="14" t="str">
        <f t="shared" si="0"/>
        <v>New England</v>
      </c>
      <c r="O15" s="14" t="str">
        <f t="shared" si="1"/>
        <v>St. Louis</v>
      </c>
      <c r="P15" s="14">
        <v>53</v>
      </c>
      <c r="Q15" s="14" t="str">
        <f t="shared" si="2"/>
        <v>Under</v>
      </c>
    </row>
    <row r="16" spans="1:17" s="5" customFormat="1" ht="17.100000000000001" customHeight="1" thickBot="1">
      <c r="A16" s="4"/>
      <c r="B16" s="10" t="s">
        <v>34</v>
      </c>
      <c r="C16" s="10">
        <v>2001</v>
      </c>
      <c r="D16" s="9" t="s">
        <v>21</v>
      </c>
      <c r="E16" s="9" t="s">
        <v>80</v>
      </c>
      <c r="F16" s="9" t="s">
        <v>95</v>
      </c>
      <c r="G16" s="9" t="str">
        <f>F16</f>
        <v>Baltimore</v>
      </c>
      <c r="H16" s="9" t="str">
        <f>E16</f>
        <v>N.Y. Giants</v>
      </c>
      <c r="I16" s="12">
        <v>3</v>
      </c>
      <c r="J16" s="9" t="str">
        <f>G16</f>
        <v>Baltimore</v>
      </c>
      <c r="K16" s="9">
        <v>34</v>
      </c>
      <c r="L16" s="9" t="str">
        <f>H16</f>
        <v>N.Y. Giants</v>
      </c>
      <c r="M16" s="9">
        <v>7</v>
      </c>
      <c r="N16" s="9" t="str">
        <f t="shared" si="0"/>
        <v>Baltimore</v>
      </c>
      <c r="O16" s="9" t="str">
        <f t="shared" si="1"/>
        <v>N.Y. Giants</v>
      </c>
      <c r="P16" s="9">
        <v>33</v>
      </c>
      <c r="Q16" s="9" t="str">
        <f t="shared" si="2"/>
        <v>Over</v>
      </c>
    </row>
    <row r="17" spans="1:17" s="16" customFormat="1" ht="17.100000000000001" customHeight="1" thickBot="1">
      <c r="A17" s="4"/>
      <c r="B17" s="13" t="s">
        <v>35</v>
      </c>
      <c r="C17" s="13">
        <v>2000</v>
      </c>
      <c r="D17" s="14" t="s">
        <v>36</v>
      </c>
      <c r="E17" s="14" t="s">
        <v>86</v>
      </c>
      <c r="F17" s="14" t="s">
        <v>99</v>
      </c>
      <c r="G17" s="14" t="str">
        <f>E17</f>
        <v>St. Louis</v>
      </c>
      <c r="H17" s="14" t="str">
        <f>F17</f>
        <v>Tennessee</v>
      </c>
      <c r="I17" s="15">
        <v>7</v>
      </c>
      <c r="J17" s="14" t="str">
        <f>G17</f>
        <v>St. Louis</v>
      </c>
      <c r="K17" s="14">
        <v>23</v>
      </c>
      <c r="L17" s="14" t="str">
        <f>H17</f>
        <v>Tennessee</v>
      </c>
      <c r="M17" s="14">
        <v>16</v>
      </c>
      <c r="N17" s="14" t="str">
        <f t="shared" si="0"/>
        <v>Tennessee</v>
      </c>
      <c r="O17" s="14" t="str">
        <f t="shared" si="1"/>
        <v>St. Louis</v>
      </c>
      <c r="P17" s="14">
        <v>48</v>
      </c>
      <c r="Q17" s="14" t="str">
        <f t="shared" si="2"/>
        <v>Under</v>
      </c>
    </row>
    <row r="18" spans="1:17" s="5" customFormat="1" ht="17.100000000000001" customHeight="1" thickBot="1">
      <c r="A18" s="4"/>
      <c r="B18" s="10" t="s">
        <v>37</v>
      </c>
      <c r="C18" s="10">
        <v>1999</v>
      </c>
      <c r="D18" s="9" t="s">
        <v>19</v>
      </c>
      <c r="E18" s="9" t="s">
        <v>87</v>
      </c>
      <c r="F18" s="9" t="s">
        <v>100</v>
      </c>
      <c r="G18" s="9" t="str">
        <f>F18</f>
        <v>Denver</v>
      </c>
      <c r="H18" s="9" t="str">
        <f>E18</f>
        <v>Atlanta</v>
      </c>
      <c r="I18" s="12">
        <v>7.5</v>
      </c>
      <c r="J18" s="9" t="str">
        <f>G18</f>
        <v>Denver</v>
      </c>
      <c r="K18" s="9">
        <v>34</v>
      </c>
      <c r="L18" s="9" t="str">
        <f>H18</f>
        <v>Atlanta</v>
      </c>
      <c r="M18" s="9">
        <v>19</v>
      </c>
      <c r="N18" s="9" t="str">
        <f t="shared" si="0"/>
        <v>Denver</v>
      </c>
      <c r="O18" s="9" t="str">
        <f t="shared" si="1"/>
        <v>Atlanta</v>
      </c>
      <c r="P18" s="9">
        <v>51.5</v>
      </c>
      <c r="Q18" s="9" t="str">
        <f t="shared" si="2"/>
        <v>Over</v>
      </c>
    </row>
    <row r="19" spans="1:17" s="16" customFormat="1" ht="17.100000000000001" customHeight="1" thickBot="1">
      <c r="A19" s="4"/>
      <c r="B19" s="13" t="s">
        <v>38</v>
      </c>
      <c r="C19" s="13">
        <v>1998</v>
      </c>
      <c r="D19" s="14" t="s">
        <v>32</v>
      </c>
      <c r="E19" s="14" t="s">
        <v>88</v>
      </c>
      <c r="F19" s="14" t="s">
        <v>100</v>
      </c>
      <c r="G19" s="14" t="str">
        <f>E19</f>
        <v>Green Bay</v>
      </c>
      <c r="H19" s="14" t="str">
        <f>F19</f>
        <v>Denver</v>
      </c>
      <c r="I19" s="15">
        <v>11</v>
      </c>
      <c r="J19" s="14" t="str">
        <f>H19</f>
        <v>Denver</v>
      </c>
      <c r="K19" s="14">
        <v>31</v>
      </c>
      <c r="L19" s="14" t="str">
        <f>G19</f>
        <v>Green Bay</v>
      </c>
      <c r="M19" s="14">
        <v>24</v>
      </c>
      <c r="N19" s="14" t="str">
        <f t="shared" si="0"/>
        <v>Denver</v>
      </c>
      <c r="O19" s="14" t="str">
        <f t="shared" si="1"/>
        <v>Green Bay</v>
      </c>
      <c r="P19" s="14">
        <v>49</v>
      </c>
      <c r="Q19" s="14" t="str">
        <f t="shared" si="2"/>
        <v>Over</v>
      </c>
    </row>
    <row r="20" spans="1:17" s="5" customFormat="1" ht="17.100000000000001" customHeight="1" thickBot="1">
      <c r="A20" s="4"/>
      <c r="B20" s="10" t="s">
        <v>39</v>
      </c>
      <c r="C20" s="10">
        <v>1997</v>
      </c>
      <c r="D20" s="9" t="s">
        <v>12</v>
      </c>
      <c r="E20" s="9" t="s">
        <v>88</v>
      </c>
      <c r="F20" s="9" t="s">
        <v>97</v>
      </c>
      <c r="G20" s="9" t="str">
        <f>E20</f>
        <v>Green Bay</v>
      </c>
      <c r="H20" s="9" t="str">
        <f>F20</f>
        <v>New England</v>
      </c>
      <c r="I20" s="12">
        <v>14</v>
      </c>
      <c r="J20" s="9" t="str">
        <f>G20</f>
        <v>Green Bay</v>
      </c>
      <c r="K20" s="9">
        <v>35</v>
      </c>
      <c r="L20" s="9" t="str">
        <f>H20</f>
        <v>New England</v>
      </c>
      <c r="M20" s="9">
        <v>21</v>
      </c>
      <c r="N20" s="9" t="str">
        <f t="shared" si="0"/>
        <v>New England</v>
      </c>
      <c r="O20" s="9" t="str">
        <f t="shared" si="1"/>
        <v>Green Bay</v>
      </c>
      <c r="P20" s="9">
        <v>49</v>
      </c>
      <c r="Q20" s="9" t="str">
        <f t="shared" si="2"/>
        <v>Over</v>
      </c>
    </row>
    <row r="21" spans="1:17" s="16" customFormat="1" ht="17.100000000000001" customHeight="1" thickBot="1">
      <c r="A21" s="4"/>
      <c r="B21" s="13" t="s">
        <v>40</v>
      </c>
      <c r="C21" s="13">
        <v>1996</v>
      </c>
      <c r="D21" s="14" t="s">
        <v>41</v>
      </c>
      <c r="E21" s="14" t="s">
        <v>90</v>
      </c>
      <c r="F21" s="14" t="s">
        <v>89</v>
      </c>
      <c r="G21" s="14" t="str">
        <f>E21</f>
        <v>Dallas</v>
      </c>
      <c r="H21" s="14" t="str">
        <f>F21</f>
        <v>Pittsburgh</v>
      </c>
      <c r="I21" s="15">
        <v>13.5</v>
      </c>
      <c r="J21" s="14" t="str">
        <f>G21</f>
        <v>Dallas</v>
      </c>
      <c r="K21" s="14">
        <v>27</v>
      </c>
      <c r="L21" s="14" t="str">
        <f>H21</f>
        <v>Pittsburgh</v>
      </c>
      <c r="M21" s="14">
        <v>17</v>
      </c>
      <c r="N21" s="14" t="str">
        <f t="shared" si="0"/>
        <v>Pittsburgh</v>
      </c>
      <c r="O21" s="14" t="str">
        <f t="shared" si="1"/>
        <v>Dallas</v>
      </c>
      <c r="P21" s="14">
        <v>51</v>
      </c>
      <c r="Q21" s="14" t="str">
        <f t="shared" si="2"/>
        <v>Under</v>
      </c>
    </row>
    <row r="22" spans="1:17" s="5" customFormat="1" ht="17.100000000000001" customHeight="1" thickBot="1">
      <c r="A22" s="4"/>
      <c r="B22" s="10" t="s">
        <v>27</v>
      </c>
      <c r="C22" s="10">
        <v>1995</v>
      </c>
      <c r="D22" s="9" t="s">
        <v>19</v>
      </c>
      <c r="E22" s="9" t="s">
        <v>78</v>
      </c>
      <c r="F22" s="9" t="s">
        <v>101</v>
      </c>
      <c r="G22" s="9" t="str">
        <f>E22</f>
        <v>San Francisco</v>
      </c>
      <c r="H22" s="9" t="str">
        <f>F22</f>
        <v>San Diego</v>
      </c>
      <c r="I22" s="12">
        <v>18.5</v>
      </c>
      <c r="J22" s="9" t="str">
        <f>G22</f>
        <v>San Francisco</v>
      </c>
      <c r="K22" s="9">
        <v>49</v>
      </c>
      <c r="L22" s="9" t="str">
        <f>H22</f>
        <v>San Diego</v>
      </c>
      <c r="M22" s="9">
        <v>26</v>
      </c>
      <c r="N22" s="9" t="str">
        <f t="shared" si="0"/>
        <v>San Francisco</v>
      </c>
      <c r="O22" s="9" t="str">
        <f t="shared" si="1"/>
        <v>San Diego</v>
      </c>
      <c r="P22" s="9">
        <v>53.5</v>
      </c>
      <c r="Q22" s="9" t="str">
        <f t="shared" si="2"/>
        <v>Over</v>
      </c>
    </row>
    <row r="23" spans="1:17" s="16" customFormat="1" ht="17.100000000000001" customHeight="1" thickBot="1">
      <c r="A23" s="4"/>
      <c r="B23" s="13" t="s">
        <v>42</v>
      </c>
      <c r="C23" s="13">
        <v>1994</v>
      </c>
      <c r="D23" s="14" t="s">
        <v>36</v>
      </c>
      <c r="E23" s="14" t="s">
        <v>90</v>
      </c>
      <c r="F23" s="14" t="s">
        <v>102</v>
      </c>
      <c r="G23" s="14" t="str">
        <f>E23</f>
        <v>Dallas</v>
      </c>
      <c r="H23" s="14" t="str">
        <f>F23</f>
        <v>Buffalo</v>
      </c>
      <c r="I23" s="15">
        <v>10.5</v>
      </c>
      <c r="J23" s="14" t="str">
        <f>G23</f>
        <v>Dallas</v>
      </c>
      <c r="K23" s="14">
        <v>30</v>
      </c>
      <c r="L23" s="14" t="str">
        <f>H23</f>
        <v>Buffalo</v>
      </c>
      <c r="M23" s="14">
        <v>13</v>
      </c>
      <c r="N23" s="14" t="str">
        <f t="shared" si="0"/>
        <v>Dallas</v>
      </c>
      <c r="O23" s="14" t="str">
        <f t="shared" si="1"/>
        <v>Buffalo</v>
      </c>
      <c r="P23" s="14">
        <v>50.5</v>
      </c>
      <c r="Q23" s="14" t="str">
        <f t="shared" si="2"/>
        <v>Under</v>
      </c>
    </row>
    <row r="24" spans="1:17" s="5" customFormat="1" ht="17.100000000000001" customHeight="1" thickBot="1">
      <c r="A24" s="4"/>
      <c r="B24" s="10" t="s">
        <v>43</v>
      </c>
      <c r="C24" s="10">
        <v>1993</v>
      </c>
      <c r="D24" s="9" t="s">
        <v>44</v>
      </c>
      <c r="E24" s="9" t="s">
        <v>90</v>
      </c>
      <c r="F24" s="9" t="s">
        <v>102</v>
      </c>
      <c r="G24" s="9" t="str">
        <f>E24</f>
        <v>Dallas</v>
      </c>
      <c r="H24" s="9" t="str">
        <f>F24</f>
        <v>Buffalo</v>
      </c>
      <c r="I24" s="12">
        <v>6.5</v>
      </c>
      <c r="J24" s="9" t="str">
        <f>G24</f>
        <v>Dallas</v>
      </c>
      <c r="K24" s="9">
        <v>52</v>
      </c>
      <c r="L24" s="9" t="str">
        <f>H24</f>
        <v>Buffalo</v>
      </c>
      <c r="M24" s="9">
        <v>17</v>
      </c>
      <c r="N24" s="9" t="str">
        <f t="shared" si="0"/>
        <v>Dallas</v>
      </c>
      <c r="O24" s="9" t="str">
        <f t="shared" si="1"/>
        <v>Buffalo</v>
      </c>
      <c r="P24" s="9">
        <v>44.5</v>
      </c>
      <c r="Q24" s="9" t="str">
        <f t="shared" si="2"/>
        <v>Over</v>
      </c>
    </row>
    <row r="25" spans="1:17" s="16" customFormat="1" ht="17.100000000000001" customHeight="1" thickBot="1">
      <c r="A25" s="4"/>
      <c r="B25" s="13" t="s">
        <v>45</v>
      </c>
      <c r="C25" s="13">
        <v>1992</v>
      </c>
      <c r="D25" s="14" t="s">
        <v>46</v>
      </c>
      <c r="E25" s="14" t="s">
        <v>91</v>
      </c>
      <c r="F25" s="14" t="s">
        <v>102</v>
      </c>
      <c r="G25" s="14" t="str">
        <f>E25</f>
        <v>Washington</v>
      </c>
      <c r="H25" s="14" t="str">
        <f>F25</f>
        <v>Buffalo</v>
      </c>
      <c r="I25" s="15">
        <v>7</v>
      </c>
      <c r="J25" s="14" t="str">
        <f>G25</f>
        <v>Washington</v>
      </c>
      <c r="K25" s="14">
        <v>37</v>
      </c>
      <c r="L25" s="14" t="str">
        <f>H25</f>
        <v>Buffalo</v>
      </c>
      <c r="M25" s="14">
        <v>24</v>
      </c>
      <c r="N25" s="14" t="str">
        <f t="shared" si="0"/>
        <v>Washington</v>
      </c>
      <c r="O25" s="14" t="str">
        <f t="shared" si="1"/>
        <v>Buffalo</v>
      </c>
      <c r="P25" s="14">
        <v>49</v>
      </c>
      <c r="Q25" s="14" t="str">
        <f t="shared" si="2"/>
        <v>Over</v>
      </c>
    </row>
    <row r="26" spans="1:17" s="5" customFormat="1" ht="17.100000000000001" customHeight="1" thickBot="1">
      <c r="A26" s="4"/>
      <c r="B26" s="10" t="s">
        <v>47</v>
      </c>
      <c r="C26" s="10">
        <v>1991</v>
      </c>
      <c r="D26" s="9" t="s">
        <v>21</v>
      </c>
      <c r="E26" s="9" t="s">
        <v>80</v>
      </c>
      <c r="F26" s="9" t="s">
        <v>102</v>
      </c>
      <c r="G26" s="9" t="str">
        <f>F26</f>
        <v>Buffalo</v>
      </c>
      <c r="H26" s="9" t="str">
        <f>E26</f>
        <v>N.Y. Giants</v>
      </c>
      <c r="I26" s="12">
        <v>7</v>
      </c>
      <c r="J26" s="9" t="str">
        <f>H26</f>
        <v>N.Y. Giants</v>
      </c>
      <c r="K26" s="9">
        <v>20</v>
      </c>
      <c r="L26" s="9" t="str">
        <f>G26</f>
        <v>Buffalo</v>
      </c>
      <c r="M26" s="9">
        <v>19</v>
      </c>
      <c r="N26" s="9" t="str">
        <f t="shared" si="0"/>
        <v>N.Y. Giants</v>
      </c>
      <c r="O26" s="9" t="str">
        <f t="shared" si="1"/>
        <v>Buffalo</v>
      </c>
      <c r="P26" s="9">
        <v>40.5</v>
      </c>
      <c r="Q26" s="9" t="str">
        <f t="shared" si="2"/>
        <v>Under</v>
      </c>
    </row>
    <row r="27" spans="1:17" s="16" customFormat="1" ht="17.100000000000001" customHeight="1" thickBot="1">
      <c r="A27" s="4"/>
      <c r="B27" s="13" t="s">
        <v>48</v>
      </c>
      <c r="C27" s="13">
        <v>1990</v>
      </c>
      <c r="D27" s="14" t="s">
        <v>12</v>
      </c>
      <c r="E27" s="14" t="s">
        <v>78</v>
      </c>
      <c r="F27" s="14" t="s">
        <v>100</v>
      </c>
      <c r="G27" s="14" t="str">
        <f>E27</f>
        <v>San Francisco</v>
      </c>
      <c r="H27" s="14" t="str">
        <f>F27</f>
        <v>Denver</v>
      </c>
      <c r="I27" s="15">
        <v>12</v>
      </c>
      <c r="J27" s="14" t="str">
        <f>G27</f>
        <v>San Francisco</v>
      </c>
      <c r="K27" s="14">
        <v>55</v>
      </c>
      <c r="L27" s="14" t="str">
        <f>H27</f>
        <v>Denver</v>
      </c>
      <c r="M27" s="14">
        <v>10</v>
      </c>
      <c r="N27" s="14" t="str">
        <f t="shared" si="0"/>
        <v>San Francisco</v>
      </c>
      <c r="O27" s="14" t="str">
        <f t="shared" si="1"/>
        <v>Denver</v>
      </c>
      <c r="P27" s="14">
        <v>47</v>
      </c>
      <c r="Q27" s="14" t="str">
        <f t="shared" si="2"/>
        <v>Over</v>
      </c>
    </row>
    <row r="28" spans="1:17" s="5" customFormat="1" ht="17.100000000000001" customHeight="1" thickBot="1">
      <c r="A28" s="4"/>
      <c r="B28" s="10" t="s">
        <v>49</v>
      </c>
      <c r="C28" s="10">
        <v>1989</v>
      </c>
      <c r="D28" s="9" t="s">
        <v>19</v>
      </c>
      <c r="E28" s="9" t="s">
        <v>78</v>
      </c>
      <c r="F28" s="9" t="s">
        <v>103</v>
      </c>
      <c r="G28" s="9" t="str">
        <f>E28</f>
        <v>San Francisco</v>
      </c>
      <c r="H28" s="9" t="str">
        <f>F28</f>
        <v>Cincinnati</v>
      </c>
      <c r="I28" s="12">
        <v>7</v>
      </c>
      <c r="J28" s="9" t="str">
        <f>G28</f>
        <v>San Francisco</v>
      </c>
      <c r="K28" s="9">
        <v>20</v>
      </c>
      <c r="L28" s="9" t="str">
        <f>H28</f>
        <v>Cincinnati</v>
      </c>
      <c r="M28" s="9">
        <v>16</v>
      </c>
      <c r="N28" s="9" t="str">
        <f t="shared" si="0"/>
        <v>Cincinnati</v>
      </c>
      <c r="O28" s="9" t="str">
        <f t="shared" si="1"/>
        <v>San Francisco</v>
      </c>
      <c r="P28" s="9">
        <v>48</v>
      </c>
      <c r="Q28" s="9" t="str">
        <f t="shared" si="2"/>
        <v>Under</v>
      </c>
    </row>
    <row r="29" spans="1:17" s="16" customFormat="1" ht="17.100000000000001" customHeight="1" thickBot="1">
      <c r="A29" s="4"/>
      <c r="B29" s="13" t="s">
        <v>50</v>
      </c>
      <c r="C29" s="13">
        <v>1988</v>
      </c>
      <c r="D29" s="14" t="s">
        <v>32</v>
      </c>
      <c r="E29" s="14" t="s">
        <v>91</v>
      </c>
      <c r="F29" s="14" t="s">
        <v>100</v>
      </c>
      <c r="G29" s="14" t="str">
        <f>F29</f>
        <v>Denver</v>
      </c>
      <c r="H29" s="14" t="str">
        <f>E29</f>
        <v>Washington</v>
      </c>
      <c r="I29" s="15">
        <v>3</v>
      </c>
      <c r="J29" s="14" t="str">
        <f>G29</f>
        <v>Denver</v>
      </c>
      <c r="K29" s="14">
        <v>42</v>
      </c>
      <c r="L29" s="14" t="str">
        <f>H29</f>
        <v>Washington</v>
      </c>
      <c r="M29" s="14">
        <v>10</v>
      </c>
      <c r="N29" s="14" t="str">
        <f t="shared" si="0"/>
        <v>Denver</v>
      </c>
      <c r="O29" s="14" t="str">
        <f t="shared" si="1"/>
        <v>Washington</v>
      </c>
      <c r="P29" s="14">
        <v>47</v>
      </c>
      <c r="Q29" s="14" t="str">
        <f t="shared" si="2"/>
        <v>Over</v>
      </c>
    </row>
    <row r="30" spans="1:17" s="5" customFormat="1" ht="17.100000000000001" customHeight="1" thickBot="1">
      <c r="A30" s="4"/>
      <c r="B30" s="10" t="s">
        <v>51</v>
      </c>
      <c r="C30" s="10">
        <v>1987</v>
      </c>
      <c r="D30" s="9" t="s">
        <v>44</v>
      </c>
      <c r="E30" s="9" t="s">
        <v>80</v>
      </c>
      <c r="F30" s="9" t="s">
        <v>100</v>
      </c>
      <c r="G30" s="9" t="str">
        <f>E30</f>
        <v>N.Y. Giants</v>
      </c>
      <c r="H30" s="9" t="str">
        <f>F30</f>
        <v>Denver</v>
      </c>
      <c r="I30" s="12">
        <v>9.5</v>
      </c>
      <c r="J30" s="9" t="str">
        <f>G30</f>
        <v>N.Y. Giants</v>
      </c>
      <c r="K30" s="9">
        <v>39</v>
      </c>
      <c r="L30" s="9" t="str">
        <f>H30</f>
        <v>Denver</v>
      </c>
      <c r="M30" s="9">
        <v>20</v>
      </c>
      <c r="N30" s="9" t="str">
        <f t="shared" si="0"/>
        <v>N.Y. Giants</v>
      </c>
      <c r="O30" s="9" t="str">
        <f t="shared" si="1"/>
        <v>Denver</v>
      </c>
      <c r="P30" s="9">
        <v>40</v>
      </c>
      <c r="Q30" s="9" t="str">
        <f t="shared" si="2"/>
        <v>Over</v>
      </c>
    </row>
    <row r="31" spans="1:17" s="16" customFormat="1" ht="17.100000000000001" customHeight="1" thickBot="1">
      <c r="A31" s="4"/>
      <c r="B31" s="13" t="s">
        <v>52</v>
      </c>
      <c r="C31" s="13">
        <v>1986</v>
      </c>
      <c r="D31" s="14" t="s">
        <v>12</v>
      </c>
      <c r="E31" s="14" t="s">
        <v>81</v>
      </c>
      <c r="F31" s="14" t="s">
        <v>97</v>
      </c>
      <c r="G31" s="14" t="str">
        <f>E31</f>
        <v>Chicago</v>
      </c>
      <c r="H31" s="14" t="str">
        <f>F31</f>
        <v>New England</v>
      </c>
      <c r="I31" s="15">
        <v>10</v>
      </c>
      <c r="J31" s="14" t="str">
        <f>G31</f>
        <v>Chicago</v>
      </c>
      <c r="K31" s="14">
        <v>46</v>
      </c>
      <c r="L31" s="14" t="str">
        <f>H31</f>
        <v>New England</v>
      </c>
      <c r="M31" s="14">
        <v>10</v>
      </c>
      <c r="N31" s="14" t="str">
        <f t="shared" si="0"/>
        <v>Chicago</v>
      </c>
      <c r="O31" s="14" t="str">
        <f t="shared" si="1"/>
        <v>New England</v>
      </c>
      <c r="P31" s="14">
        <v>37</v>
      </c>
      <c r="Q31" s="14" t="str">
        <f t="shared" si="2"/>
        <v>Over</v>
      </c>
    </row>
    <row r="32" spans="1:17" s="5" customFormat="1" ht="17.100000000000001" customHeight="1" thickBot="1">
      <c r="A32" s="4"/>
      <c r="B32" s="10" t="s">
        <v>53</v>
      </c>
      <c r="C32" s="10">
        <v>1985</v>
      </c>
      <c r="D32" s="9" t="s">
        <v>54</v>
      </c>
      <c r="E32" s="9" t="s">
        <v>78</v>
      </c>
      <c r="F32" s="9" t="s">
        <v>104</v>
      </c>
      <c r="G32" s="9" t="str">
        <f>E32</f>
        <v>San Francisco</v>
      </c>
      <c r="H32" s="9" t="str">
        <f>F32</f>
        <v>Miami</v>
      </c>
      <c r="I32" s="12">
        <v>3.5</v>
      </c>
      <c r="J32" s="9" t="str">
        <f>G32</f>
        <v>San Francisco</v>
      </c>
      <c r="K32" s="9">
        <v>38</v>
      </c>
      <c r="L32" s="9" t="str">
        <f>H32</f>
        <v>Miami</v>
      </c>
      <c r="M32" s="9">
        <v>16</v>
      </c>
      <c r="N32" s="9" t="str">
        <f t="shared" si="0"/>
        <v>San Francisco</v>
      </c>
      <c r="O32" s="9" t="str">
        <f t="shared" si="1"/>
        <v>Miami</v>
      </c>
      <c r="P32" s="9">
        <v>53.5</v>
      </c>
      <c r="Q32" s="9" t="str">
        <f t="shared" si="2"/>
        <v>Over</v>
      </c>
    </row>
    <row r="33" spans="1:17" s="16" customFormat="1" ht="17.100000000000001" customHeight="1" thickBot="1">
      <c r="A33" s="4"/>
      <c r="B33" s="13" t="s">
        <v>55</v>
      </c>
      <c r="C33" s="13">
        <v>1984</v>
      </c>
      <c r="D33" s="14" t="s">
        <v>21</v>
      </c>
      <c r="E33" s="14" t="s">
        <v>91</v>
      </c>
      <c r="F33" s="14" t="s">
        <v>109</v>
      </c>
      <c r="G33" s="14" t="str">
        <f>E33</f>
        <v>Washington</v>
      </c>
      <c r="H33" s="14" t="str">
        <f>F33</f>
        <v>L.A. Raiders</v>
      </c>
      <c r="I33" s="15">
        <v>3</v>
      </c>
      <c r="J33" s="14" t="str">
        <f>H33</f>
        <v>L.A. Raiders</v>
      </c>
      <c r="K33" s="14">
        <v>38</v>
      </c>
      <c r="L33" s="14" t="str">
        <f>G33</f>
        <v>Washington</v>
      </c>
      <c r="M33" s="14">
        <v>9</v>
      </c>
      <c r="N33" s="14" t="str">
        <f t="shared" si="0"/>
        <v>L.A. Raiders</v>
      </c>
      <c r="O33" s="14" t="str">
        <f t="shared" si="1"/>
        <v>Washington</v>
      </c>
      <c r="P33" s="14">
        <v>48</v>
      </c>
      <c r="Q33" s="14" t="str">
        <f t="shared" si="2"/>
        <v>Under</v>
      </c>
    </row>
    <row r="34" spans="1:17" s="5" customFormat="1" ht="17.100000000000001" customHeight="1" thickBot="1">
      <c r="A34" s="4"/>
      <c r="B34" s="10" t="s">
        <v>56</v>
      </c>
      <c r="C34" s="10">
        <v>1983</v>
      </c>
      <c r="D34" s="9" t="s">
        <v>44</v>
      </c>
      <c r="E34" s="9" t="s">
        <v>91</v>
      </c>
      <c r="F34" s="9" t="s">
        <v>105</v>
      </c>
      <c r="G34" s="9" t="str">
        <f>F34</f>
        <v xml:space="preserve">Miami </v>
      </c>
      <c r="H34" s="9" t="str">
        <f>E34</f>
        <v>Washington</v>
      </c>
      <c r="I34" s="12">
        <v>3</v>
      </c>
      <c r="J34" s="9" t="str">
        <f>H34</f>
        <v>Washington</v>
      </c>
      <c r="K34" s="9">
        <v>27</v>
      </c>
      <c r="L34" s="9" t="str">
        <f>G34</f>
        <v xml:space="preserve">Miami </v>
      </c>
      <c r="M34" s="9">
        <v>17</v>
      </c>
      <c r="N34" s="9" t="str">
        <f t="shared" si="0"/>
        <v>Washington</v>
      </c>
      <c r="O34" s="9" t="str">
        <f t="shared" si="1"/>
        <v xml:space="preserve">Miami </v>
      </c>
      <c r="P34" s="9">
        <v>36.5</v>
      </c>
      <c r="Q34" s="9" t="str">
        <f t="shared" si="2"/>
        <v>Over</v>
      </c>
    </row>
    <row r="35" spans="1:17" s="16" customFormat="1" ht="17.100000000000001" customHeight="1" thickBot="1">
      <c r="A35" s="4"/>
      <c r="B35" s="13" t="s">
        <v>57</v>
      </c>
      <c r="C35" s="13">
        <v>1982</v>
      </c>
      <c r="D35" s="14" t="s">
        <v>58</v>
      </c>
      <c r="E35" s="14" t="s">
        <v>78</v>
      </c>
      <c r="F35" s="14" t="s">
        <v>103</v>
      </c>
      <c r="G35" s="14" t="str">
        <f>E35</f>
        <v>San Francisco</v>
      </c>
      <c r="H35" s="14" t="str">
        <f>F35</f>
        <v>Cincinnati</v>
      </c>
      <c r="I35" s="15">
        <v>1</v>
      </c>
      <c r="J35" s="14" t="str">
        <f>G35</f>
        <v>San Francisco</v>
      </c>
      <c r="K35" s="14">
        <v>26</v>
      </c>
      <c r="L35" s="14" t="str">
        <f>H35</f>
        <v>Cincinnati</v>
      </c>
      <c r="M35" s="14">
        <v>21</v>
      </c>
      <c r="N35" s="14" t="str">
        <f t="shared" si="0"/>
        <v>San Francisco</v>
      </c>
      <c r="O35" s="14" t="str">
        <f t="shared" si="1"/>
        <v>Cincinnati</v>
      </c>
      <c r="P35" s="14">
        <v>48</v>
      </c>
      <c r="Q35" s="14" t="str">
        <f t="shared" si="2"/>
        <v>Under</v>
      </c>
    </row>
    <row r="36" spans="1:17" s="5" customFormat="1" ht="17.100000000000001" customHeight="1" thickBot="1">
      <c r="A36" s="4"/>
      <c r="B36" s="10" t="s">
        <v>59</v>
      </c>
      <c r="C36" s="10">
        <v>1981</v>
      </c>
      <c r="D36" s="9" t="s">
        <v>12</v>
      </c>
      <c r="E36" s="9" t="s">
        <v>83</v>
      </c>
      <c r="F36" s="9" t="s">
        <v>85</v>
      </c>
      <c r="G36" s="9" t="str">
        <f>E36</f>
        <v>Philadelphia</v>
      </c>
      <c r="H36" s="9" t="str">
        <f>F36</f>
        <v>Oakland</v>
      </c>
      <c r="I36" s="12">
        <v>3</v>
      </c>
      <c r="J36" s="9" t="str">
        <f>H36</f>
        <v>Oakland</v>
      </c>
      <c r="K36" s="9">
        <v>27</v>
      </c>
      <c r="L36" s="9" t="str">
        <f>G36</f>
        <v>Philadelphia</v>
      </c>
      <c r="M36" s="9">
        <v>10</v>
      </c>
      <c r="N36" s="9" t="str">
        <f t="shared" si="0"/>
        <v>Oakland</v>
      </c>
      <c r="O36" s="9" t="str">
        <f t="shared" si="1"/>
        <v>Philadelphia</v>
      </c>
      <c r="P36" s="9">
        <v>37.5</v>
      </c>
      <c r="Q36" s="9" t="str">
        <f t="shared" si="2"/>
        <v>Under</v>
      </c>
    </row>
    <row r="37" spans="1:17" s="16" customFormat="1" ht="17.100000000000001" customHeight="1" thickBot="1">
      <c r="A37" s="4"/>
      <c r="B37" s="13" t="s">
        <v>60</v>
      </c>
      <c r="C37" s="13">
        <v>1980</v>
      </c>
      <c r="D37" s="14" t="s">
        <v>44</v>
      </c>
      <c r="E37" s="14" t="s">
        <v>92</v>
      </c>
      <c r="F37" s="14" t="s">
        <v>89</v>
      </c>
      <c r="G37" s="14" t="str">
        <f>F37</f>
        <v>Pittsburgh</v>
      </c>
      <c r="H37" s="14" t="str">
        <f>E37</f>
        <v>L.A. Rams</v>
      </c>
      <c r="I37" s="15">
        <v>10.5</v>
      </c>
      <c r="J37" s="14" t="str">
        <f>G37</f>
        <v>Pittsburgh</v>
      </c>
      <c r="K37" s="14">
        <v>31</v>
      </c>
      <c r="L37" s="14" t="str">
        <f>H37</f>
        <v>L.A. Rams</v>
      </c>
      <c r="M37" s="14">
        <v>19</v>
      </c>
      <c r="N37" s="14" t="str">
        <f t="shared" si="0"/>
        <v>Pittsburgh</v>
      </c>
      <c r="O37" s="14" t="str">
        <f t="shared" si="1"/>
        <v>L.A. Rams</v>
      </c>
      <c r="P37" s="14">
        <v>36</v>
      </c>
      <c r="Q37" s="14" t="str">
        <f t="shared" si="2"/>
        <v>Over</v>
      </c>
    </row>
    <row r="38" spans="1:17" s="5" customFormat="1" ht="17.100000000000001" customHeight="1" thickBot="1">
      <c r="A38" s="4"/>
      <c r="B38" s="10" t="s">
        <v>61</v>
      </c>
      <c r="C38" s="10">
        <v>1979</v>
      </c>
      <c r="D38" s="9" t="s">
        <v>19</v>
      </c>
      <c r="E38" s="9" t="s">
        <v>93</v>
      </c>
      <c r="F38" s="9" t="s">
        <v>114</v>
      </c>
      <c r="G38" s="9" t="str">
        <f>F38</f>
        <v xml:space="preserve">Pittsburgh </v>
      </c>
      <c r="H38" s="9" t="str">
        <f>E38</f>
        <v xml:space="preserve">Dallas </v>
      </c>
      <c r="I38" s="12">
        <v>3.5</v>
      </c>
      <c r="J38" s="9" t="str">
        <f>G38</f>
        <v xml:space="preserve">Pittsburgh </v>
      </c>
      <c r="K38" s="9">
        <v>35</v>
      </c>
      <c r="L38" s="9" t="str">
        <f>H38</f>
        <v xml:space="preserve">Dallas </v>
      </c>
      <c r="M38" s="9">
        <v>31</v>
      </c>
      <c r="N38" s="9" t="str">
        <f t="shared" si="0"/>
        <v xml:space="preserve">Pittsburgh </v>
      </c>
      <c r="O38" s="9" t="str">
        <f t="shared" si="1"/>
        <v xml:space="preserve">Dallas </v>
      </c>
      <c r="P38" s="9">
        <v>37</v>
      </c>
      <c r="Q38" s="9" t="str">
        <f t="shared" si="2"/>
        <v>Over</v>
      </c>
    </row>
    <row r="39" spans="1:17" s="16" customFormat="1" ht="17.100000000000001" customHeight="1" thickBot="1">
      <c r="A39" s="4"/>
      <c r="B39" s="13" t="s">
        <v>62</v>
      </c>
      <c r="C39" s="13">
        <v>1978</v>
      </c>
      <c r="D39" s="14" t="s">
        <v>12</v>
      </c>
      <c r="E39" s="14" t="s">
        <v>90</v>
      </c>
      <c r="F39" s="14" t="s">
        <v>100</v>
      </c>
      <c r="G39" s="14" t="str">
        <f>E39</f>
        <v>Dallas</v>
      </c>
      <c r="H39" s="14" t="str">
        <f>F39</f>
        <v>Denver</v>
      </c>
      <c r="I39" s="15">
        <v>6</v>
      </c>
      <c r="J39" s="14" t="str">
        <f>G39</f>
        <v>Dallas</v>
      </c>
      <c r="K39" s="14">
        <v>27</v>
      </c>
      <c r="L39" s="14" t="str">
        <f>H39</f>
        <v>Denver</v>
      </c>
      <c r="M39" s="14">
        <v>10</v>
      </c>
      <c r="N39" s="14" t="str">
        <f t="shared" si="0"/>
        <v>Dallas</v>
      </c>
      <c r="O39" s="14" t="str">
        <f t="shared" si="1"/>
        <v>Denver</v>
      </c>
      <c r="P39" s="14">
        <v>39</v>
      </c>
      <c r="Q39" s="14" t="str">
        <f t="shared" si="2"/>
        <v>Under</v>
      </c>
    </row>
    <row r="40" spans="1:17" s="5" customFormat="1" ht="17.100000000000001" customHeight="1" thickBot="1">
      <c r="A40" s="4"/>
      <c r="B40" s="10" t="s">
        <v>63</v>
      </c>
      <c r="C40" s="10">
        <v>1977</v>
      </c>
      <c r="D40" s="9" t="s">
        <v>44</v>
      </c>
      <c r="E40" s="9" t="s">
        <v>94</v>
      </c>
      <c r="F40" s="9" t="s">
        <v>115</v>
      </c>
      <c r="G40" s="9" t="str">
        <f>F40</f>
        <v xml:space="preserve">Oakland </v>
      </c>
      <c r="H40" s="9" t="str">
        <f>E40</f>
        <v xml:space="preserve">Minnesota </v>
      </c>
      <c r="I40" s="12">
        <v>4</v>
      </c>
      <c r="J40" s="9" t="str">
        <f>G40</f>
        <v xml:space="preserve">Oakland </v>
      </c>
      <c r="K40" s="9">
        <v>34</v>
      </c>
      <c r="L40" s="9" t="str">
        <f>H40</f>
        <v xml:space="preserve">Minnesota </v>
      </c>
      <c r="M40" s="9">
        <v>14</v>
      </c>
      <c r="N40" s="9" t="str">
        <f t="shared" si="0"/>
        <v xml:space="preserve">Oakland </v>
      </c>
      <c r="O40" s="9" t="str">
        <f t="shared" si="1"/>
        <v xml:space="preserve">Minnesota </v>
      </c>
      <c r="P40" s="9">
        <v>38</v>
      </c>
      <c r="Q40" s="9" t="str">
        <f t="shared" si="2"/>
        <v>Over</v>
      </c>
    </row>
    <row r="41" spans="1:17" s="16" customFormat="1" ht="17.100000000000001" customHeight="1" thickBot="1">
      <c r="A41" s="4"/>
      <c r="B41" s="13" t="s">
        <v>64</v>
      </c>
      <c r="C41" s="13">
        <v>1976</v>
      </c>
      <c r="D41" s="14" t="s">
        <v>19</v>
      </c>
      <c r="E41" s="14" t="s">
        <v>93</v>
      </c>
      <c r="F41" s="14" t="s">
        <v>89</v>
      </c>
      <c r="G41" s="14" t="str">
        <f>F41</f>
        <v>Pittsburgh</v>
      </c>
      <c r="H41" s="14" t="str">
        <f>E41</f>
        <v xml:space="preserve">Dallas </v>
      </c>
      <c r="I41" s="15">
        <v>7</v>
      </c>
      <c r="J41" s="14" t="str">
        <f>G41</f>
        <v>Pittsburgh</v>
      </c>
      <c r="K41" s="14">
        <v>21</v>
      </c>
      <c r="L41" s="14" t="str">
        <f>H41</f>
        <v xml:space="preserve">Dallas </v>
      </c>
      <c r="M41" s="14">
        <v>17</v>
      </c>
      <c r="N41" s="14" t="str">
        <f t="shared" si="0"/>
        <v xml:space="preserve">Dallas </v>
      </c>
      <c r="O41" s="14" t="str">
        <f t="shared" si="1"/>
        <v>Pittsburgh</v>
      </c>
      <c r="P41" s="14">
        <v>36</v>
      </c>
      <c r="Q41" s="14" t="str">
        <f t="shared" si="2"/>
        <v>Over</v>
      </c>
    </row>
    <row r="42" spans="1:17" s="5" customFormat="1" ht="17.100000000000001" customHeight="1" thickBot="1">
      <c r="A42" s="4"/>
      <c r="B42" s="10" t="s">
        <v>65</v>
      </c>
      <c r="C42" s="10">
        <v>1975</v>
      </c>
      <c r="D42" s="9" t="s">
        <v>12</v>
      </c>
      <c r="E42" s="9" t="s">
        <v>94</v>
      </c>
      <c r="F42" s="9" t="s">
        <v>114</v>
      </c>
      <c r="G42" s="9" t="str">
        <f>F42</f>
        <v xml:space="preserve">Pittsburgh </v>
      </c>
      <c r="H42" s="9" t="str">
        <f>E42</f>
        <v xml:space="preserve">Minnesota </v>
      </c>
      <c r="I42" s="12">
        <v>3</v>
      </c>
      <c r="J42" s="9" t="str">
        <f>G42</f>
        <v xml:space="preserve">Pittsburgh </v>
      </c>
      <c r="K42" s="9">
        <v>16</v>
      </c>
      <c r="L42" s="9" t="str">
        <f>H42</f>
        <v xml:space="preserve">Minnesota </v>
      </c>
      <c r="M42" s="9">
        <v>6</v>
      </c>
      <c r="N42" s="9" t="str">
        <f t="shared" si="0"/>
        <v xml:space="preserve">Pittsburgh </v>
      </c>
      <c r="O42" s="9" t="str">
        <f t="shared" si="1"/>
        <v xml:space="preserve">Minnesota </v>
      </c>
      <c r="P42" s="9">
        <v>33</v>
      </c>
      <c r="Q42" s="9" t="str">
        <f t="shared" si="2"/>
        <v>Under</v>
      </c>
    </row>
    <row r="43" spans="1:17" s="16" customFormat="1" ht="17.100000000000001" customHeight="1" thickBot="1">
      <c r="A43" s="4"/>
      <c r="B43" s="13" t="s">
        <v>66</v>
      </c>
      <c r="C43" s="13">
        <v>1974</v>
      </c>
      <c r="D43" s="14" t="s">
        <v>30</v>
      </c>
      <c r="E43" s="14" t="s">
        <v>94</v>
      </c>
      <c r="F43" s="14" t="s">
        <v>105</v>
      </c>
      <c r="G43" s="14" t="str">
        <f>F43</f>
        <v xml:space="preserve">Miami </v>
      </c>
      <c r="H43" s="14" t="str">
        <f>E43</f>
        <v xml:space="preserve">Minnesota </v>
      </c>
      <c r="I43" s="15">
        <v>6.5</v>
      </c>
      <c r="J43" s="14" t="str">
        <f>G43</f>
        <v xml:space="preserve">Miami </v>
      </c>
      <c r="K43" s="14">
        <v>24</v>
      </c>
      <c r="L43" s="14" t="str">
        <f>H43</f>
        <v xml:space="preserve">Minnesota </v>
      </c>
      <c r="M43" s="14">
        <v>7</v>
      </c>
      <c r="N43" s="14" t="str">
        <f t="shared" si="0"/>
        <v xml:space="preserve">Miami </v>
      </c>
      <c r="O43" s="14" t="str">
        <f t="shared" si="1"/>
        <v xml:space="preserve">Minnesota </v>
      </c>
      <c r="P43" s="14">
        <v>33</v>
      </c>
      <c r="Q43" s="14" t="str">
        <f t="shared" si="2"/>
        <v>Under</v>
      </c>
    </row>
    <row r="44" spans="1:17" s="5" customFormat="1" ht="17.100000000000001" customHeight="1" thickBot="1">
      <c r="A44" s="4"/>
      <c r="B44" s="10" t="s">
        <v>67</v>
      </c>
      <c r="C44" s="10">
        <v>1973</v>
      </c>
      <c r="D44" s="9" t="s">
        <v>68</v>
      </c>
      <c r="E44" s="9" t="s">
        <v>91</v>
      </c>
      <c r="F44" s="9" t="s">
        <v>104</v>
      </c>
      <c r="G44" s="9" t="str">
        <f>F44</f>
        <v>Miami</v>
      </c>
      <c r="H44" s="9" t="str">
        <f>E44</f>
        <v>Washington</v>
      </c>
      <c r="I44" s="12">
        <v>1</v>
      </c>
      <c r="J44" s="9" t="str">
        <f>G44</f>
        <v>Miami</v>
      </c>
      <c r="K44" s="9">
        <v>14</v>
      </c>
      <c r="L44" s="9" t="str">
        <f>H44</f>
        <v>Washington</v>
      </c>
      <c r="M44" s="9">
        <v>7</v>
      </c>
      <c r="N44" s="9" t="str">
        <f t="shared" si="0"/>
        <v>Miami</v>
      </c>
      <c r="O44" s="9" t="str">
        <f t="shared" si="1"/>
        <v>Washington</v>
      </c>
      <c r="P44" s="9">
        <v>33</v>
      </c>
      <c r="Q44" s="9" t="str">
        <f t="shared" si="2"/>
        <v>Under</v>
      </c>
    </row>
    <row r="45" spans="1:17" s="16" customFormat="1" ht="17.100000000000001" customHeight="1" thickBot="1">
      <c r="A45" s="4"/>
      <c r="B45" s="13" t="s">
        <v>69</v>
      </c>
      <c r="C45" s="13">
        <v>1972</v>
      </c>
      <c r="D45" s="14" t="s">
        <v>12</v>
      </c>
      <c r="E45" s="14" t="s">
        <v>93</v>
      </c>
      <c r="F45" s="14" t="s">
        <v>105</v>
      </c>
      <c r="G45" s="14" t="str">
        <f>E45</f>
        <v xml:space="preserve">Dallas </v>
      </c>
      <c r="H45" s="14" t="str">
        <f>F45</f>
        <v xml:space="preserve">Miami </v>
      </c>
      <c r="I45" s="15">
        <v>6</v>
      </c>
      <c r="J45" s="14" t="str">
        <f>G45</f>
        <v xml:space="preserve">Dallas </v>
      </c>
      <c r="K45" s="14">
        <v>24</v>
      </c>
      <c r="L45" s="14" t="str">
        <f>H45</f>
        <v xml:space="preserve">Miami </v>
      </c>
      <c r="M45" s="14">
        <v>3</v>
      </c>
      <c r="N45" s="14" t="str">
        <f t="shared" si="0"/>
        <v xml:space="preserve">Dallas </v>
      </c>
      <c r="O45" s="14" t="str">
        <f t="shared" si="1"/>
        <v xml:space="preserve">Miami </v>
      </c>
      <c r="P45" s="14">
        <v>34</v>
      </c>
      <c r="Q45" s="14" t="str">
        <f t="shared" si="2"/>
        <v>Under</v>
      </c>
    </row>
    <row r="46" spans="1:17" s="5" customFormat="1" ht="17.100000000000001" customHeight="1" thickBot="1">
      <c r="A46" s="4"/>
      <c r="B46" s="10" t="s">
        <v>70</v>
      </c>
      <c r="C46" s="10">
        <v>1971</v>
      </c>
      <c r="D46" s="9" t="s">
        <v>19</v>
      </c>
      <c r="E46" s="9" t="s">
        <v>93</v>
      </c>
      <c r="F46" s="9" t="s">
        <v>116</v>
      </c>
      <c r="G46" s="9" t="str">
        <f>F46</f>
        <v xml:space="preserve">Baltimore </v>
      </c>
      <c r="H46" s="9" t="str">
        <f>E46</f>
        <v xml:space="preserve">Dallas </v>
      </c>
      <c r="I46" s="12">
        <v>2.5</v>
      </c>
      <c r="J46" s="9" t="str">
        <f>G46</f>
        <v xml:space="preserve">Baltimore </v>
      </c>
      <c r="K46" s="9">
        <v>16</v>
      </c>
      <c r="L46" s="9" t="str">
        <f>H46</f>
        <v xml:space="preserve">Dallas </v>
      </c>
      <c r="M46" s="9">
        <v>13</v>
      </c>
      <c r="N46" s="9" t="str">
        <f t="shared" si="0"/>
        <v xml:space="preserve">Baltimore </v>
      </c>
      <c r="O46" s="9" t="str">
        <f t="shared" si="1"/>
        <v xml:space="preserve">Dallas </v>
      </c>
      <c r="P46" s="9">
        <v>36</v>
      </c>
      <c r="Q46" s="9" t="str">
        <f t="shared" si="2"/>
        <v>Under</v>
      </c>
    </row>
    <row r="47" spans="1:17" s="16" customFormat="1" ht="17.100000000000001" customHeight="1" thickBot="1">
      <c r="A47" s="4"/>
      <c r="B47" s="13" t="s">
        <v>71</v>
      </c>
      <c r="C47" s="13">
        <v>1970</v>
      </c>
      <c r="D47" s="14" t="s">
        <v>12</v>
      </c>
      <c r="E47" s="14" t="s">
        <v>94</v>
      </c>
      <c r="F47" s="14" t="s">
        <v>106</v>
      </c>
      <c r="G47" s="14" t="str">
        <f>E47</f>
        <v xml:space="preserve">Minnesota </v>
      </c>
      <c r="H47" s="14" t="str">
        <f>F47</f>
        <v>Kansas City</v>
      </c>
      <c r="I47" s="15">
        <v>12</v>
      </c>
      <c r="J47" s="14" t="str">
        <f>H47</f>
        <v>Kansas City</v>
      </c>
      <c r="K47" s="14">
        <v>23</v>
      </c>
      <c r="L47" s="14" t="str">
        <f>G47</f>
        <v xml:space="preserve">Minnesota </v>
      </c>
      <c r="M47" s="14">
        <v>7</v>
      </c>
      <c r="N47" s="14" t="str">
        <f t="shared" si="0"/>
        <v>Kansas City</v>
      </c>
      <c r="O47" s="14" t="str">
        <f t="shared" si="1"/>
        <v xml:space="preserve">Minnesota </v>
      </c>
      <c r="P47" s="14">
        <v>39</v>
      </c>
      <c r="Q47" s="14" t="str">
        <f t="shared" si="2"/>
        <v>Under</v>
      </c>
    </row>
    <row r="48" spans="1:17" s="5" customFormat="1" ht="17.100000000000001" customHeight="1" thickBot="1">
      <c r="A48" s="4"/>
      <c r="B48" s="10" t="s">
        <v>72</v>
      </c>
      <c r="C48" s="10">
        <v>1969</v>
      </c>
      <c r="D48" s="9" t="s">
        <v>19</v>
      </c>
      <c r="E48" s="9" t="s">
        <v>95</v>
      </c>
      <c r="F48" s="9" t="s">
        <v>107</v>
      </c>
      <c r="G48" s="9" t="str">
        <f>E48</f>
        <v>Baltimore</v>
      </c>
      <c r="H48" s="9" t="str">
        <f>F48</f>
        <v>N.Y. Jets</v>
      </c>
      <c r="I48" s="12">
        <v>18</v>
      </c>
      <c r="J48" s="9" t="str">
        <f>H48</f>
        <v>N.Y. Jets</v>
      </c>
      <c r="K48" s="9">
        <v>16</v>
      </c>
      <c r="L48" s="9" t="str">
        <f>G48</f>
        <v>Baltimore</v>
      </c>
      <c r="M48" s="9">
        <v>7</v>
      </c>
      <c r="N48" s="9" t="str">
        <f t="shared" si="0"/>
        <v>N.Y. Jets</v>
      </c>
      <c r="O48" s="9" t="str">
        <f t="shared" si="1"/>
        <v>Baltimore</v>
      </c>
      <c r="P48" s="9">
        <v>40</v>
      </c>
      <c r="Q48" s="9" t="str">
        <f t="shared" si="2"/>
        <v>Under</v>
      </c>
    </row>
    <row r="49" spans="1:17" s="16" customFormat="1" ht="17.100000000000001" customHeight="1" thickBot="1">
      <c r="A49" s="4"/>
      <c r="B49" s="13" t="s">
        <v>73</v>
      </c>
      <c r="C49" s="13">
        <v>1968</v>
      </c>
      <c r="D49" s="14" t="s">
        <v>19</v>
      </c>
      <c r="E49" s="14" t="s">
        <v>88</v>
      </c>
      <c r="F49" s="14" t="s">
        <v>85</v>
      </c>
      <c r="G49" s="14" t="str">
        <f>E49</f>
        <v>Green Bay</v>
      </c>
      <c r="H49" s="14" t="str">
        <f>F49</f>
        <v>Oakland</v>
      </c>
      <c r="I49" s="15">
        <v>13.5</v>
      </c>
      <c r="J49" s="14" t="str">
        <f>G49</f>
        <v>Green Bay</v>
      </c>
      <c r="K49" s="14">
        <v>33</v>
      </c>
      <c r="L49" s="14" t="str">
        <f>H49</f>
        <v>Oakland</v>
      </c>
      <c r="M49" s="14">
        <v>14</v>
      </c>
      <c r="N49" s="14" t="str">
        <f t="shared" si="0"/>
        <v>Green Bay</v>
      </c>
      <c r="O49" s="14" t="str">
        <f t="shared" si="1"/>
        <v>Oakland</v>
      </c>
      <c r="P49" s="14">
        <v>43</v>
      </c>
      <c r="Q49" s="14" t="str">
        <f t="shared" si="2"/>
        <v>Over</v>
      </c>
    </row>
    <row r="50" spans="1:17" s="5" customFormat="1" ht="17.100000000000001" customHeight="1" thickBot="1">
      <c r="A50" s="4"/>
      <c r="B50" s="10" t="s">
        <v>74</v>
      </c>
      <c r="C50" s="10">
        <v>1967</v>
      </c>
      <c r="D50" s="9" t="s">
        <v>68</v>
      </c>
      <c r="E50" s="9" t="s">
        <v>88</v>
      </c>
      <c r="F50" s="9" t="s">
        <v>108</v>
      </c>
      <c r="G50" s="9" t="str">
        <f>E50</f>
        <v>Green Bay</v>
      </c>
      <c r="H50" s="9" t="str">
        <f>F50</f>
        <v xml:space="preserve">Kansas City </v>
      </c>
      <c r="I50" s="12">
        <v>14</v>
      </c>
      <c r="J50" s="9" t="str">
        <f>G50</f>
        <v>Green Bay</v>
      </c>
      <c r="K50" s="9">
        <v>35</v>
      </c>
      <c r="L50" s="9" t="str">
        <f>H50</f>
        <v xml:space="preserve">Kansas City </v>
      </c>
      <c r="M50" s="9">
        <v>10</v>
      </c>
      <c r="N50" s="9" t="str">
        <f t="shared" si="0"/>
        <v>Green Bay</v>
      </c>
      <c r="O50" s="9" t="str">
        <f t="shared" si="1"/>
        <v xml:space="preserve">Kansas City </v>
      </c>
      <c r="P50" s="9" t="s">
        <v>112</v>
      </c>
      <c r="Q50" s="9" t="s">
        <v>112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AlixPartners, LLP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drawden</dc:creator>
  <cp:lastModifiedBy>drawden</cp:lastModifiedBy>
  <dcterms:created xsi:type="dcterms:W3CDTF">2013-01-29T15:29:20Z</dcterms:created>
  <dcterms:modified xsi:type="dcterms:W3CDTF">2013-01-29T17:17:03Z</dcterms:modified>
</cp:coreProperties>
</file>